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8655" activeTab="0"/>
  </bookViews>
  <sheets>
    <sheet name="PS $11 DFG" sheetId="1" r:id="rId1"/>
    <sheet name="PS $4.4 180" sheetId="2" r:id="rId2"/>
    <sheet name="PS $11 SunMil" sheetId="3" r:id="rId3"/>
    <sheet name="FTP $24 GTD" sheetId="4" r:id="rId4"/>
    <sheet name="Ultimate Bet" sheetId="5" r:id="rId5"/>
    <sheet name="PS $215 SunMil" sheetId="6" r:id="rId6"/>
    <sheet name="FTP $216 750KG" sheetId="7" r:id="rId7"/>
  </sheets>
  <definedNames/>
  <calcPr fullCalcOnLoad="1"/>
</workbook>
</file>

<file path=xl/sharedStrings.xml><?xml version="1.0" encoding="utf-8"?>
<sst xmlns="http://schemas.openxmlformats.org/spreadsheetml/2006/main" count="84" uniqueCount="18">
  <si>
    <t xml:space="preserve">Стартовый стек : </t>
  </si>
  <si>
    <t xml:space="preserve">Игроков за столом : </t>
  </si>
  <si>
    <t>СБ</t>
  </si>
  <si>
    <t>ББ</t>
  </si>
  <si>
    <t>Анте</t>
  </si>
  <si>
    <t>Число М</t>
  </si>
  <si>
    <t>Скачок М</t>
  </si>
  <si>
    <t>Минуты</t>
  </si>
  <si>
    <t>Фишек потеряно</t>
  </si>
  <si>
    <t>Длител</t>
  </si>
  <si>
    <t>Pokerstars $11 Daily Forty Grand</t>
  </si>
  <si>
    <t>%</t>
  </si>
  <si>
    <t>Pokerstars $4.4 (180 игроков)</t>
  </si>
  <si>
    <t>Pokerstars $11 Sunday Million 1/4</t>
  </si>
  <si>
    <t>FTP $24 GTD</t>
  </si>
  <si>
    <t>Ultimate Bet $5</t>
  </si>
  <si>
    <t>Pokerstars $215 Sunday Million</t>
  </si>
  <si>
    <t>FTP $216 750KG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</si>
</sst>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28"/>
      <name val="Calibri"/>
      <family val="2"/>
    </font>
    <font>
      <b/>
      <sz val="11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u val="single"/>
      <sz val="14"/>
      <color rgb="FFFF0000"/>
      <name val="Calibri"/>
      <family val="2"/>
    </font>
    <font>
      <b/>
      <sz val="11"/>
      <color theme="7" tint="-0.4999699890613556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6" xfId="0" applyFill="1" applyBorder="1" applyAlignment="1">
      <alignment/>
    </xf>
    <xf numFmtId="0" fontId="44" fillId="34" borderId="22" xfId="0" applyFont="1" applyFill="1" applyBorder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4" fillId="33" borderId="23" xfId="0" applyFont="1" applyFill="1" applyBorder="1" applyAlignment="1">
      <alignment/>
    </xf>
    <xf numFmtId="0" fontId="49" fillId="33" borderId="0" xfId="0" applyFont="1" applyFill="1" applyAlignment="1">
      <alignment horizontal="center"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24" xfId="0" applyNumberFormat="1" applyFill="1" applyBorder="1" applyAlignment="1">
      <alignment/>
    </xf>
    <xf numFmtId="10" fontId="0" fillId="33" borderId="25" xfId="0" applyNumberFormat="1" applyFill="1" applyBorder="1" applyAlignment="1">
      <alignment horizontal="right"/>
    </xf>
    <xf numFmtId="10" fontId="0" fillId="33" borderId="26" xfId="0" applyNumberFormat="1" applyFill="1" applyBorder="1" applyAlignment="1">
      <alignment horizontal="right"/>
    </xf>
    <xf numFmtId="10" fontId="0" fillId="33" borderId="27" xfId="0" applyNumberFormat="1" applyFill="1" applyBorder="1" applyAlignment="1">
      <alignment horizontal="right"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46"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u val="none"/>
        <strike val="0"/>
        <color theme="1"/>
      </font>
      <fill>
        <patternFill patternType="gray0625">
          <bgColor indexed="65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u val="none"/>
        <strike val="0"/>
        <color theme="1"/>
      </font>
      <fill>
        <patternFill patternType="gray0625">
          <bgColor indexed="65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u val="none"/>
        <strike val="0"/>
        <color theme="1"/>
      </font>
      <fill>
        <patternFill patternType="gray0625">
          <bgColor indexed="65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u val="none"/>
        <strike val="0"/>
        <color theme="1"/>
      </font>
      <fill>
        <patternFill patternType="gray0625">
          <bgColor indexed="65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u val="none"/>
        <strike val="0"/>
        <color theme="1"/>
      </font>
      <fill>
        <patternFill patternType="gray0625">
          <bgColor indexed="65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u val="none"/>
        <strike val="0"/>
        <color theme="1"/>
      </font>
      <fill>
        <patternFill patternType="gray0625">
          <bgColor indexed="65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u val="none"/>
        <strike val="0"/>
        <color theme="1"/>
      </font>
      <fill>
        <patternFill patternType="gray0625">
          <bgColor indexed="65"/>
        </patternFill>
      </fill>
    </dxf>
    <dxf>
      <font>
        <b/>
        <i val="0"/>
        <u val="none"/>
        <strike val="0"/>
        <color theme="1"/>
      </font>
      <fill>
        <patternFill patternType="gray0625">
          <bgColor indexed="65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575"/>
          <c:y val="0.02575"/>
          <c:w val="0.896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Скачок М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 $11 DFG'!$F$6:$F$23</c:f>
              <c:numCache/>
            </c:numRef>
          </c:val>
          <c:shape val="cylinder"/>
        </c:ser>
        <c:gapWidth val="0"/>
        <c:gapDepth val="0"/>
        <c:shape val="cylinder"/>
        <c:axId val="43757607"/>
        <c:axId val="58274144"/>
      </c:bar3DChart>
      <c:catAx>
        <c:axId val="4375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</a:t>
                </a:r>
              </a:p>
            </c:rich>
          </c:tx>
          <c:layout>
            <c:manualLayout>
              <c:xMode val="factor"/>
              <c:yMode val="factor"/>
              <c:x val="0.0945"/>
              <c:y val="0.0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274144"/>
        <c:crosses val="autoZero"/>
        <c:auto val="1"/>
        <c:lblOffset val="100"/>
        <c:tickLblSkip val="1"/>
        <c:noMultiLvlLbl val="0"/>
      </c:catAx>
      <c:valAx>
        <c:axId val="582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Изменение М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76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575"/>
          <c:y val="0.02575"/>
          <c:w val="0.896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 $4.4 180'!$F$6:$F$23</c:f>
              <c:numCache/>
            </c:numRef>
          </c:val>
          <c:shape val="cylinder"/>
        </c:ser>
        <c:gapWidth val="0"/>
        <c:gapDepth val="0"/>
        <c:shape val="cylinder"/>
        <c:axId val="54705249"/>
        <c:axId val="22585194"/>
      </c:bar3DChart>
      <c:catAx>
        <c:axId val="54705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</a:t>
                </a:r>
              </a:p>
            </c:rich>
          </c:tx>
          <c:layout>
            <c:manualLayout>
              <c:xMode val="factor"/>
              <c:yMode val="factor"/>
              <c:x val="0.0945"/>
              <c:y val="0.0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85194"/>
        <c:crosses val="autoZero"/>
        <c:auto val="1"/>
        <c:lblOffset val="100"/>
        <c:tickLblSkip val="1"/>
        <c:noMultiLvlLbl val="0"/>
      </c:catAx>
      <c:valAx>
        <c:axId val="22585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Изменение М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052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575"/>
          <c:y val="0.02575"/>
          <c:w val="0.896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 $11 SunMil'!$F$6:$F$23</c:f>
              <c:numCache/>
            </c:numRef>
          </c:val>
          <c:shape val="cylinder"/>
        </c:ser>
        <c:gapWidth val="0"/>
        <c:gapDepth val="0"/>
        <c:shape val="cylinder"/>
        <c:axId val="1940155"/>
        <c:axId val="17461396"/>
      </c:bar3DChart>
      <c:catAx>
        <c:axId val="1940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</a:t>
                </a:r>
              </a:p>
            </c:rich>
          </c:tx>
          <c:layout>
            <c:manualLayout>
              <c:xMode val="factor"/>
              <c:yMode val="factor"/>
              <c:x val="0.0945"/>
              <c:y val="0.0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61396"/>
        <c:crosses val="autoZero"/>
        <c:auto val="1"/>
        <c:lblOffset val="100"/>
        <c:tickLblSkip val="1"/>
        <c:noMultiLvlLbl val="0"/>
      </c:catAx>
      <c:valAx>
        <c:axId val="17461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Изменение М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575"/>
          <c:y val="0.02575"/>
          <c:w val="0.896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'FTP $24 GTD'!$F$6:$F$23</c:f>
              <c:numCache/>
            </c:numRef>
          </c:val>
          <c:shape val="cylinder"/>
        </c:ser>
        <c:gapWidth val="0"/>
        <c:gapDepth val="0"/>
        <c:shape val="cylinder"/>
        <c:axId val="22934837"/>
        <c:axId val="5086942"/>
      </c:bar3DChart>
      <c:catAx>
        <c:axId val="2293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</a:t>
                </a:r>
              </a:p>
            </c:rich>
          </c:tx>
          <c:layout>
            <c:manualLayout>
              <c:xMode val="factor"/>
              <c:yMode val="factor"/>
              <c:x val="0.0945"/>
              <c:y val="0.0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6942"/>
        <c:crosses val="autoZero"/>
        <c:auto val="1"/>
        <c:lblOffset val="100"/>
        <c:tickLblSkip val="1"/>
        <c:noMultiLvlLbl val="0"/>
      </c:catAx>
      <c:valAx>
        <c:axId val="508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Изменение М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8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575"/>
          <c:y val="0.02575"/>
          <c:w val="0.896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'Ultimate Bet'!$F$6:$F$23</c:f>
              <c:numCache/>
            </c:numRef>
          </c:val>
          <c:shape val="cylinder"/>
        </c:ser>
        <c:gapWidth val="0"/>
        <c:gapDepth val="0"/>
        <c:shape val="cylinder"/>
        <c:axId val="45782479"/>
        <c:axId val="9389128"/>
      </c:bar3DChart>
      <c:catAx>
        <c:axId val="45782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</a:t>
                </a:r>
              </a:p>
            </c:rich>
          </c:tx>
          <c:layout>
            <c:manualLayout>
              <c:xMode val="factor"/>
              <c:yMode val="factor"/>
              <c:x val="0.0945"/>
              <c:y val="0.0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89128"/>
        <c:crosses val="autoZero"/>
        <c:auto val="1"/>
        <c:lblOffset val="100"/>
        <c:tickLblSkip val="1"/>
        <c:noMultiLvlLbl val="0"/>
      </c:catAx>
      <c:valAx>
        <c:axId val="938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Изменение М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2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575"/>
          <c:y val="0.02575"/>
          <c:w val="0.896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 $215 SunMil'!$F$6:$F$23</c:f>
              <c:numCache/>
            </c:numRef>
          </c:val>
          <c:shape val="cylinder"/>
        </c:ser>
        <c:gapWidth val="0"/>
        <c:gapDepth val="0"/>
        <c:shape val="cylinder"/>
        <c:axId val="17393289"/>
        <c:axId val="22321874"/>
      </c:bar3DChart>
      <c:catAx>
        <c:axId val="17393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</a:t>
                </a:r>
              </a:p>
            </c:rich>
          </c:tx>
          <c:layout>
            <c:manualLayout>
              <c:xMode val="factor"/>
              <c:yMode val="factor"/>
              <c:x val="0.0945"/>
              <c:y val="0.0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Изменение М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32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575"/>
          <c:y val="0.02575"/>
          <c:w val="0.896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'FTP $216 750KG'!$F$6:$F$23</c:f>
              <c:numCache/>
            </c:numRef>
          </c:val>
          <c:shape val="cylinder"/>
        </c:ser>
        <c:gapWidth val="0"/>
        <c:gapDepth val="0"/>
        <c:shape val="cylinder"/>
        <c:axId val="66679139"/>
        <c:axId val="63241340"/>
      </c:bar3DChart>
      <c:catAx>
        <c:axId val="6667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</a:t>
                </a:r>
              </a:p>
            </c:rich>
          </c:tx>
          <c:layout>
            <c:manualLayout>
              <c:xMode val="factor"/>
              <c:yMode val="factor"/>
              <c:x val="0.0945"/>
              <c:y val="0.06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Изменение М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91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4</xdr:row>
      <xdr:rowOff>0</xdr:rowOff>
    </xdr:from>
    <xdr:to>
      <xdr:col>16</xdr:col>
      <xdr:colOff>342900</xdr:colOff>
      <xdr:row>23</xdr:row>
      <xdr:rowOff>9525</xdr:rowOff>
    </xdr:to>
    <xdr:graphicFrame>
      <xdr:nvGraphicFramePr>
        <xdr:cNvPr id="1" name="Диаграмма 1"/>
        <xdr:cNvGraphicFramePr/>
      </xdr:nvGraphicFramePr>
      <xdr:xfrm>
        <a:off x="7791450" y="733425"/>
        <a:ext cx="3819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4</xdr:row>
      <xdr:rowOff>0</xdr:rowOff>
    </xdr:from>
    <xdr:to>
      <xdr:col>16</xdr:col>
      <xdr:colOff>342900</xdr:colOff>
      <xdr:row>23</xdr:row>
      <xdr:rowOff>9525</xdr:rowOff>
    </xdr:to>
    <xdr:graphicFrame>
      <xdr:nvGraphicFramePr>
        <xdr:cNvPr id="1" name="Диаграмма 1"/>
        <xdr:cNvGraphicFramePr/>
      </xdr:nvGraphicFramePr>
      <xdr:xfrm>
        <a:off x="7791450" y="733425"/>
        <a:ext cx="3819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4</xdr:row>
      <xdr:rowOff>0</xdr:rowOff>
    </xdr:from>
    <xdr:to>
      <xdr:col>16</xdr:col>
      <xdr:colOff>342900</xdr:colOff>
      <xdr:row>23</xdr:row>
      <xdr:rowOff>9525</xdr:rowOff>
    </xdr:to>
    <xdr:graphicFrame>
      <xdr:nvGraphicFramePr>
        <xdr:cNvPr id="1" name="Диаграмма 1"/>
        <xdr:cNvGraphicFramePr/>
      </xdr:nvGraphicFramePr>
      <xdr:xfrm>
        <a:off x="7791450" y="733425"/>
        <a:ext cx="3819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4</xdr:row>
      <xdr:rowOff>0</xdr:rowOff>
    </xdr:from>
    <xdr:to>
      <xdr:col>16</xdr:col>
      <xdr:colOff>342900</xdr:colOff>
      <xdr:row>23</xdr:row>
      <xdr:rowOff>9525</xdr:rowOff>
    </xdr:to>
    <xdr:graphicFrame>
      <xdr:nvGraphicFramePr>
        <xdr:cNvPr id="1" name="Диаграмма 1"/>
        <xdr:cNvGraphicFramePr/>
      </xdr:nvGraphicFramePr>
      <xdr:xfrm>
        <a:off x="7791450" y="733425"/>
        <a:ext cx="3819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4</xdr:row>
      <xdr:rowOff>0</xdr:rowOff>
    </xdr:from>
    <xdr:to>
      <xdr:col>16</xdr:col>
      <xdr:colOff>342900</xdr:colOff>
      <xdr:row>23</xdr:row>
      <xdr:rowOff>9525</xdr:rowOff>
    </xdr:to>
    <xdr:graphicFrame>
      <xdr:nvGraphicFramePr>
        <xdr:cNvPr id="1" name="Диаграмма 1"/>
        <xdr:cNvGraphicFramePr/>
      </xdr:nvGraphicFramePr>
      <xdr:xfrm>
        <a:off x="7791450" y="733425"/>
        <a:ext cx="3819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4</xdr:row>
      <xdr:rowOff>0</xdr:rowOff>
    </xdr:from>
    <xdr:to>
      <xdr:col>16</xdr:col>
      <xdr:colOff>342900</xdr:colOff>
      <xdr:row>23</xdr:row>
      <xdr:rowOff>9525</xdr:rowOff>
    </xdr:to>
    <xdr:graphicFrame>
      <xdr:nvGraphicFramePr>
        <xdr:cNvPr id="1" name="Диаграмма 1"/>
        <xdr:cNvGraphicFramePr/>
      </xdr:nvGraphicFramePr>
      <xdr:xfrm>
        <a:off x="7791450" y="733425"/>
        <a:ext cx="3819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4</xdr:row>
      <xdr:rowOff>0</xdr:rowOff>
    </xdr:from>
    <xdr:to>
      <xdr:col>16</xdr:col>
      <xdr:colOff>342900</xdr:colOff>
      <xdr:row>23</xdr:row>
      <xdr:rowOff>9525</xdr:rowOff>
    </xdr:to>
    <xdr:graphicFrame>
      <xdr:nvGraphicFramePr>
        <xdr:cNvPr id="1" name="Диаграмма 1"/>
        <xdr:cNvGraphicFramePr/>
      </xdr:nvGraphicFramePr>
      <xdr:xfrm>
        <a:off x="7791450" y="733425"/>
        <a:ext cx="3819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5.8515625" style="0" customWidth="1"/>
    <col min="4" max="4" width="6.421875" style="0" customWidth="1"/>
    <col min="5" max="5" width="23.00390625" style="0" customWidth="1"/>
    <col min="6" max="6" width="10.421875" style="0" customWidth="1"/>
    <col min="7" max="8" width="9.57421875" style="0" customWidth="1"/>
    <col min="9" max="9" width="29.00390625" style="0" customWidth="1"/>
    <col min="10" max="10" width="9.8515625" style="0" customWidth="1"/>
  </cols>
  <sheetData>
    <row r="1" spans="1:25" ht="19.5" thickBot="1">
      <c r="A1" s="13"/>
      <c r="B1" s="21" t="s">
        <v>10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3000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>
      <c r="A6" s="26">
        <v>1</v>
      </c>
      <c r="B6" s="14">
        <v>10</v>
      </c>
      <c r="C6" s="15">
        <v>20</v>
      </c>
      <c r="D6" s="15"/>
      <c r="E6" s="5">
        <f>B6+C6+(D6*G2)</f>
        <v>30</v>
      </c>
      <c r="F6" s="8">
        <v>1</v>
      </c>
      <c r="G6" s="15">
        <v>10</v>
      </c>
      <c r="H6" s="11">
        <f>G6</f>
        <v>10</v>
      </c>
      <c r="I6" s="27">
        <f>E6*G6/G2</f>
        <v>33.333333333333336</v>
      </c>
      <c r="J6" s="30">
        <f>I6/G3</f>
        <v>0.011111111111111112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5">
      <c r="A7" s="26">
        <v>2</v>
      </c>
      <c r="B7" s="16">
        <v>15</v>
      </c>
      <c r="C7" s="17">
        <v>30</v>
      </c>
      <c r="D7" s="17"/>
      <c r="E7" s="6">
        <f>B7+C7+(D7*G2)</f>
        <v>45</v>
      </c>
      <c r="F7" s="9">
        <f aca="true" t="shared" si="0" ref="F7:F23">E7/E6</f>
        <v>1.5</v>
      </c>
      <c r="G7" s="17">
        <v>10</v>
      </c>
      <c r="H7" s="12">
        <f>G7+H6</f>
        <v>20</v>
      </c>
      <c r="I7" s="28">
        <f>I6+(E7*G7/G2)</f>
        <v>83.33333333333334</v>
      </c>
      <c r="J7" s="31">
        <f>I7/G3</f>
        <v>0.02777777777777778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">
      <c r="A8" s="26">
        <v>3</v>
      </c>
      <c r="B8" s="16">
        <v>20</v>
      </c>
      <c r="C8" s="17">
        <v>40</v>
      </c>
      <c r="D8" s="17"/>
      <c r="E8" s="6">
        <f>B8+C8+(D8*G2)</f>
        <v>60</v>
      </c>
      <c r="F8" s="9">
        <f t="shared" si="0"/>
        <v>1.3333333333333333</v>
      </c>
      <c r="G8" s="17">
        <v>10</v>
      </c>
      <c r="H8" s="12">
        <f aca="true" t="shared" si="1" ref="H8:H23">G8+H7</f>
        <v>30</v>
      </c>
      <c r="I8" s="28">
        <f>I7+(E8*G8/G2)</f>
        <v>150</v>
      </c>
      <c r="J8" s="31">
        <f>I8/G3</f>
        <v>0.05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>
      <c r="A9" s="26">
        <v>4</v>
      </c>
      <c r="B9" s="16">
        <v>25</v>
      </c>
      <c r="C9" s="17">
        <v>50</v>
      </c>
      <c r="D9" s="17"/>
      <c r="E9" s="6">
        <f>B9+C9+(D9*G2)</f>
        <v>75</v>
      </c>
      <c r="F9" s="9">
        <f t="shared" si="0"/>
        <v>1.25</v>
      </c>
      <c r="G9" s="17">
        <v>10</v>
      </c>
      <c r="H9" s="12">
        <f t="shared" si="1"/>
        <v>40</v>
      </c>
      <c r="I9" s="28">
        <f>I8+(E9*G9/G2)</f>
        <v>233.33333333333331</v>
      </c>
      <c r="J9" s="31">
        <f>I9/G3</f>
        <v>0.07777777777777777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">
      <c r="A10" s="26">
        <v>5</v>
      </c>
      <c r="B10" s="16">
        <v>30</v>
      </c>
      <c r="C10" s="17">
        <v>60</v>
      </c>
      <c r="D10" s="17"/>
      <c r="E10" s="6">
        <f>B10+C10+(D10*G2)</f>
        <v>90</v>
      </c>
      <c r="F10" s="9">
        <f t="shared" si="0"/>
        <v>1.2</v>
      </c>
      <c r="G10" s="17">
        <v>10</v>
      </c>
      <c r="H10" s="12">
        <f t="shared" si="1"/>
        <v>50</v>
      </c>
      <c r="I10" s="28">
        <f>I9+(E10*G10/G2)</f>
        <v>333.3333333333333</v>
      </c>
      <c r="J10" s="31">
        <f>I10/G3</f>
        <v>0.1111111111111111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">
      <c r="A11" s="26">
        <v>6</v>
      </c>
      <c r="B11" s="16">
        <v>40</v>
      </c>
      <c r="C11" s="17">
        <v>80</v>
      </c>
      <c r="D11" s="17"/>
      <c r="E11" s="6">
        <f>B11+C11+(D11*G2)</f>
        <v>120</v>
      </c>
      <c r="F11" s="9">
        <f t="shared" si="0"/>
        <v>1.3333333333333333</v>
      </c>
      <c r="G11" s="17">
        <v>10</v>
      </c>
      <c r="H11" s="12">
        <f t="shared" si="1"/>
        <v>60</v>
      </c>
      <c r="I11" s="28">
        <f>I10+(E11*G11/G2)</f>
        <v>466.66666666666663</v>
      </c>
      <c r="J11" s="31">
        <f>I11/G3</f>
        <v>0.15555555555555553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>
      <c r="A12" s="26">
        <v>7</v>
      </c>
      <c r="B12" s="16">
        <v>50</v>
      </c>
      <c r="C12" s="17">
        <v>100</v>
      </c>
      <c r="D12" s="17">
        <v>10</v>
      </c>
      <c r="E12" s="6">
        <f>B12+C12+(D12*G2)</f>
        <v>240</v>
      </c>
      <c r="F12" s="9">
        <f t="shared" si="0"/>
        <v>2</v>
      </c>
      <c r="G12" s="17">
        <v>10</v>
      </c>
      <c r="H12" s="12">
        <f t="shared" si="1"/>
        <v>70</v>
      </c>
      <c r="I12" s="28">
        <f>I11+(E12*G12/G2)</f>
        <v>733.3333333333333</v>
      </c>
      <c r="J12" s="31">
        <f>I12/G3</f>
        <v>0.2444444444444444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>
      <c r="A13" s="26">
        <v>8</v>
      </c>
      <c r="B13" s="16">
        <v>60</v>
      </c>
      <c r="C13" s="17">
        <v>120</v>
      </c>
      <c r="D13" s="17">
        <v>15</v>
      </c>
      <c r="E13" s="6">
        <f>B13+C13+(D13*G2)</f>
        <v>315</v>
      </c>
      <c r="F13" s="9">
        <f t="shared" si="0"/>
        <v>1.3125</v>
      </c>
      <c r="G13" s="17">
        <v>10</v>
      </c>
      <c r="H13" s="12">
        <f t="shared" si="1"/>
        <v>80</v>
      </c>
      <c r="I13" s="28">
        <f>I12+(E13*G13/G2)</f>
        <v>1083.3333333333333</v>
      </c>
      <c r="J13" s="31">
        <f>I13/G3</f>
        <v>0.3611111111111111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">
      <c r="A14" s="26">
        <v>9</v>
      </c>
      <c r="B14" s="16">
        <v>75</v>
      </c>
      <c r="C14" s="17">
        <v>150</v>
      </c>
      <c r="D14" s="17">
        <v>20</v>
      </c>
      <c r="E14" s="6">
        <f>B14+C14+(D14*G2)</f>
        <v>405</v>
      </c>
      <c r="F14" s="9">
        <f t="shared" si="0"/>
        <v>1.2857142857142858</v>
      </c>
      <c r="G14" s="17">
        <v>10</v>
      </c>
      <c r="H14" s="12">
        <f t="shared" si="1"/>
        <v>90</v>
      </c>
      <c r="I14" s="28">
        <f>I13+(E14*G14/G2)</f>
        <v>1533.3333333333333</v>
      </c>
      <c r="J14" s="31">
        <f>I14/G3</f>
        <v>0.5111111111111111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5">
      <c r="A15" s="26">
        <v>10</v>
      </c>
      <c r="B15" s="16">
        <v>100</v>
      </c>
      <c r="C15" s="17">
        <v>200</v>
      </c>
      <c r="D15" s="17">
        <v>25</v>
      </c>
      <c r="E15" s="6">
        <f>B15+C15+(D15*G2)</f>
        <v>525</v>
      </c>
      <c r="F15" s="9">
        <f t="shared" si="0"/>
        <v>1.2962962962962963</v>
      </c>
      <c r="G15" s="17">
        <v>10</v>
      </c>
      <c r="H15" s="12">
        <f t="shared" si="1"/>
        <v>100</v>
      </c>
      <c r="I15" s="28">
        <f>I14+(E15*G15/G2)</f>
        <v>2116.6666666666665</v>
      </c>
      <c r="J15" s="31">
        <f>I15/G3</f>
        <v>0.7055555555555555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5">
      <c r="A16" s="26">
        <v>11</v>
      </c>
      <c r="B16" s="16">
        <v>125</v>
      </c>
      <c r="C16" s="17">
        <v>250</v>
      </c>
      <c r="D16" s="17">
        <v>30</v>
      </c>
      <c r="E16" s="6">
        <f>B16+C16+(D16*G2)</f>
        <v>645</v>
      </c>
      <c r="F16" s="9">
        <f t="shared" si="0"/>
        <v>1.2285714285714286</v>
      </c>
      <c r="G16" s="17">
        <v>10</v>
      </c>
      <c r="H16" s="12">
        <f t="shared" si="1"/>
        <v>110</v>
      </c>
      <c r="I16" s="28">
        <f>I15+(E16*G16/G2)</f>
        <v>2833.333333333333</v>
      </c>
      <c r="J16" s="31">
        <f>I16/G3</f>
        <v>0.9444444444444443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">
      <c r="A17" s="26">
        <v>12</v>
      </c>
      <c r="B17" s="16">
        <v>150</v>
      </c>
      <c r="C17" s="17">
        <v>300</v>
      </c>
      <c r="D17" s="17">
        <v>40</v>
      </c>
      <c r="E17" s="6">
        <f>B17+C17+(D17*G2)</f>
        <v>810</v>
      </c>
      <c r="F17" s="9">
        <f t="shared" si="0"/>
        <v>1.255813953488372</v>
      </c>
      <c r="G17" s="17">
        <v>10</v>
      </c>
      <c r="H17" s="12">
        <f t="shared" si="1"/>
        <v>120</v>
      </c>
      <c r="I17" s="28">
        <f>I16+(E17*G17/G2)</f>
        <v>3733.333333333333</v>
      </c>
      <c r="J17" s="31">
        <f>I17/G3</f>
        <v>1.2444444444444442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">
      <c r="A18" s="26">
        <v>13</v>
      </c>
      <c r="B18" s="16">
        <v>200</v>
      </c>
      <c r="C18" s="17">
        <v>400</v>
      </c>
      <c r="D18" s="17">
        <v>50</v>
      </c>
      <c r="E18" s="6">
        <f>B18+C18+(D18*G2)</f>
        <v>1050</v>
      </c>
      <c r="F18" s="9">
        <f t="shared" si="0"/>
        <v>1.2962962962962963</v>
      </c>
      <c r="G18" s="17">
        <v>10</v>
      </c>
      <c r="H18" s="12">
        <f t="shared" si="1"/>
        <v>130</v>
      </c>
      <c r="I18" s="28">
        <f>I17+(E18*G18/G10)</f>
        <v>4783.333333333333</v>
      </c>
      <c r="J18" s="31">
        <f>I18/G3</f>
        <v>1.5944444444444443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5">
      <c r="A19" s="26">
        <v>14</v>
      </c>
      <c r="B19" s="16">
        <v>250</v>
      </c>
      <c r="C19" s="17">
        <v>500</v>
      </c>
      <c r="D19" s="17">
        <v>60</v>
      </c>
      <c r="E19" s="6">
        <f>B19+C19+(D19*G2)</f>
        <v>1290</v>
      </c>
      <c r="F19" s="9">
        <f t="shared" si="0"/>
        <v>1.2285714285714286</v>
      </c>
      <c r="G19" s="17">
        <v>10</v>
      </c>
      <c r="H19" s="12">
        <f t="shared" si="1"/>
        <v>140</v>
      </c>
      <c r="I19" s="28">
        <f>I18+(E19*G19/G10)</f>
        <v>6073.333333333333</v>
      </c>
      <c r="J19" s="31">
        <f>I19/G3</f>
        <v>2.0244444444444443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5">
      <c r="A20" s="26">
        <v>15</v>
      </c>
      <c r="B20" s="16">
        <v>300</v>
      </c>
      <c r="C20" s="17">
        <v>600</v>
      </c>
      <c r="D20" s="17">
        <v>70</v>
      </c>
      <c r="E20" s="6">
        <f>B20+C20+(D20*G2)</f>
        <v>1530</v>
      </c>
      <c r="F20" s="9">
        <f t="shared" si="0"/>
        <v>1.186046511627907</v>
      </c>
      <c r="G20" s="17">
        <v>10</v>
      </c>
      <c r="H20" s="12">
        <f t="shared" si="1"/>
        <v>150</v>
      </c>
      <c r="I20" s="28">
        <f>I19+(E20*G20/G10)</f>
        <v>7603.333333333333</v>
      </c>
      <c r="J20" s="31">
        <f>I20/G3</f>
        <v>2.5344444444444445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">
      <c r="A21" s="26">
        <v>16</v>
      </c>
      <c r="B21" s="16">
        <v>350</v>
      </c>
      <c r="C21" s="17">
        <v>700</v>
      </c>
      <c r="D21" s="17">
        <v>85</v>
      </c>
      <c r="E21" s="6">
        <f>B21+C21+(D21*G2)</f>
        <v>1815</v>
      </c>
      <c r="F21" s="9">
        <f t="shared" si="0"/>
        <v>1.1862745098039216</v>
      </c>
      <c r="G21" s="17">
        <v>10</v>
      </c>
      <c r="H21" s="12">
        <f t="shared" si="1"/>
        <v>160</v>
      </c>
      <c r="I21" s="28">
        <f>I20+(E21*G21/G10)</f>
        <v>9418.333333333332</v>
      </c>
      <c r="J21" s="31">
        <f>I21/G3</f>
        <v>3.139444444444444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">
      <c r="A22" s="26">
        <v>17</v>
      </c>
      <c r="B22" s="16">
        <v>400</v>
      </c>
      <c r="C22" s="17">
        <v>800</v>
      </c>
      <c r="D22" s="17">
        <v>100</v>
      </c>
      <c r="E22" s="6">
        <f>B22+C22+(D22*G2)</f>
        <v>2100</v>
      </c>
      <c r="F22" s="9">
        <f t="shared" si="0"/>
        <v>1.1570247933884297</v>
      </c>
      <c r="G22" s="17">
        <v>10</v>
      </c>
      <c r="H22" s="12">
        <f t="shared" si="1"/>
        <v>170</v>
      </c>
      <c r="I22" s="28">
        <f>I21+(E22*G22/G10)</f>
        <v>11518.333333333332</v>
      </c>
      <c r="J22" s="31">
        <f>I22/G3</f>
        <v>3.839444444444444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500</v>
      </c>
      <c r="C23" s="19">
        <v>1000</v>
      </c>
      <c r="D23" s="19">
        <v>125</v>
      </c>
      <c r="E23" s="7">
        <f>B23+C23+(D23*G2)</f>
        <v>2625</v>
      </c>
      <c r="F23" s="10">
        <f t="shared" si="0"/>
        <v>1.25</v>
      </c>
      <c r="G23" s="19">
        <v>10</v>
      </c>
      <c r="H23" s="7">
        <f t="shared" si="1"/>
        <v>180</v>
      </c>
      <c r="I23" s="29">
        <f>I22+(E23*G23/G10)</f>
        <v>14143.333333333332</v>
      </c>
      <c r="J23" s="32">
        <f>I23/G3</f>
        <v>4.714444444444444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sheetProtection/>
  <conditionalFormatting sqref="I6:I23">
    <cfRule type="cellIs" priority="97" dxfId="644" operator="greaterThanOrEqual">
      <formula>$G$3</formula>
    </cfRule>
    <cfRule type="dataBar" priority="107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{ab5e948a-f3ca-4de3-9ad8-d6562a9112eb}</x14:id>
        </ext>
      </extLst>
    </cfRule>
  </conditionalFormatting>
  <conditionalFormatting sqref="E6:E23">
    <cfRule type="dataBar" priority="104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{99bc1430-d8d0-426d-b444-0ea301138308}</x14:id>
        </ext>
      </extLst>
    </cfRule>
  </conditionalFormatting>
  <conditionalFormatting sqref="I6">
    <cfRule type="expression" priority="20" dxfId="5">
      <formula>$H$6&lt;=60</formula>
    </cfRule>
    <cfRule type="expression" priority="38" dxfId="4">
      <formula>$H$6&lt;=120</formula>
    </cfRule>
    <cfRule type="expression" priority="39" dxfId="3">
      <formula>$H$6&lt;=180</formula>
    </cfRule>
    <cfRule type="expression" priority="57" dxfId="2">
      <formula>$H$6&lt;=240</formula>
    </cfRule>
    <cfRule type="expression" priority="75" dxfId="1">
      <formula>$H$6&lt;=300</formula>
    </cfRule>
  </conditionalFormatting>
  <conditionalFormatting sqref="I7">
    <cfRule type="expression" priority="19" dxfId="5">
      <formula>$H$7&lt;=60</formula>
    </cfRule>
    <cfRule type="expression" priority="37" dxfId="4">
      <formula>$H$7&lt;=120</formula>
    </cfRule>
    <cfRule type="expression" priority="40" dxfId="3">
      <formula>$H$7&lt;=180</formula>
    </cfRule>
    <cfRule type="expression" priority="58" dxfId="2">
      <formula>$H$7&lt;=240</formula>
    </cfRule>
    <cfRule type="expression" priority="80" dxfId="1">
      <formula>$H$7&lt;=300</formula>
    </cfRule>
  </conditionalFormatting>
  <conditionalFormatting sqref="I8">
    <cfRule type="expression" priority="18" dxfId="5">
      <formula>$H$8&lt;=60</formula>
    </cfRule>
    <cfRule type="expression" priority="36" dxfId="4">
      <formula>$H$8&lt;=120</formula>
    </cfRule>
    <cfRule type="expression" priority="41" dxfId="3">
      <formula>$H$8&lt;=180</formula>
    </cfRule>
    <cfRule type="expression" priority="59" dxfId="2">
      <formula>$H$8&lt;=240</formula>
    </cfRule>
    <cfRule type="expression" priority="81" dxfId="1">
      <formula>$H$8&lt;=300</formula>
    </cfRule>
  </conditionalFormatting>
  <conditionalFormatting sqref="I9">
    <cfRule type="expression" priority="17" dxfId="5">
      <formula>$H$9&lt;=60</formula>
    </cfRule>
    <cfRule type="expression" priority="35" dxfId="4">
      <formula>$H$9&lt;=120</formula>
    </cfRule>
    <cfRule type="expression" priority="42" dxfId="3">
      <formula>$H$9&lt;=180</formula>
    </cfRule>
    <cfRule type="expression" priority="60" dxfId="2">
      <formula>$H$9&lt;=240</formula>
    </cfRule>
    <cfRule type="expression" priority="82" dxfId="1">
      <formula>$H$9&lt;=300</formula>
    </cfRule>
  </conditionalFormatting>
  <conditionalFormatting sqref="I10">
    <cfRule type="expression" priority="16" dxfId="5">
      <formula>$H$10&lt;=60</formula>
    </cfRule>
    <cfRule type="expression" priority="34" dxfId="4">
      <formula>$H$10&lt;=120</formula>
    </cfRule>
    <cfRule type="expression" priority="43" dxfId="3">
      <formula>$H$10&lt;=180</formula>
    </cfRule>
    <cfRule type="expression" priority="61" dxfId="2">
      <formula>$H$10&lt;=240</formula>
    </cfRule>
    <cfRule type="expression" priority="83" dxfId="1">
      <formula>$H$10&lt;=300</formula>
    </cfRule>
  </conditionalFormatting>
  <conditionalFormatting sqref="I11">
    <cfRule type="expression" priority="15" dxfId="65">
      <formula>$H$11&lt;=60</formula>
    </cfRule>
    <cfRule type="expression" priority="33" dxfId="4">
      <formula>$H$11&lt;=120</formula>
    </cfRule>
    <cfRule type="expression" priority="44" dxfId="3">
      <formula>$H$11&lt;=180</formula>
    </cfRule>
    <cfRule type="expression" priority="62" dxfId="2">
      <formula>$H$11&lt;=240</formula>
    </cfRule>
    <cfRule type="expression" priority="84" dxfId="1">
      <formula>$H$11&lt;=300</formula>
    </cfRule>
  </conditionalFormatting>
  <conditionalFormatting sqref="I12">
    <cfRule type="expression" priority="14" dxfId="5">
      <formula>$H$12&lt;=60</formula>
    </cfRule>
    <cfRule type="expression" priority="32" dxfId="4">
      <formula>$H$12&lt;=120</formula>
    </cfRule>
    <cfRule type="expression" priority="45" dxfId="3">
      <formula>$H$12&lt;=180</formula>
    </cfRule>
    <cfRule type="expression" priority="63" dxfId="2">
      <formula>$H$12&lt;=240</formula>
    </cfRule>
    <cfRule type="expression" priority="85" dxfId="1">
      <formula>$H$12&lt;=300</formula>
    </cfRule>
  </conditionalFormatting>
  <conditionalFormatting sqref="I13">
    <cfRule type="expression" priority="13" dxfId="5">
      <formula>$H$13&lt;=60</formula>
    </cfRule>
    <cfRule type="expression" priority="31" dxfId="4">
      <formula>$H$13&lt;=120</formula>
    </cfRule>
    <cfRule type="expression" priority="46" dxfId="3">
      <formula>$H$13&lt;=180</formula>
    </cfRule>
    <cfRule type="expression" priority="64" dxfId="2">
      <formula>$H$13&lt;=240</formula>
    </cfRule>
    <cfRule type="expression" priority="86" dxfId="1">
      <formula>$H$13&lt;=300</formula>
    </cfRule>
  </conditionalFormatting>
  <conditionalFormatting sqref="I14">
    <cfRule type="expression" priority="12" dxfId="5">
      <formula>$H$14&lt;=60</formula>
    </cfRule>
    <cfRule type="expression" priority="30" dxfId="4">
      <formula>$H$14&lt;=120</formula>
    </cfRule>
    <cfRule type="expression" priority="47" dxfId="3">
      <formula>$H$14&lt;=180</formula>
    </cfRule>
    <cfRule type="expression" priority="65" dxfId="2">
      <formula>$H$14&lt;=240</formula>
    </cfRule>
    <cfRule type="expression" priority="87" dxfId="1">
      <formula>$H$14&lt;=300</formula>
    </cfRule>
  </conditionalFormatting>
  <conditionalFormatting sqref="I15">
    <cfRule type="expression" priority="11" dxfId="5">
      <formula>$H$15&lt;=60</formula>
    </cfRule>
    <cfRule type="expression" priority="29" dxfId="4">
      <formula>$H$15&lt;=120</formula>
    </cfRule>
    <cfRule type="expression" priority="48" dxfId="3">
      <formula>$H$15&lt;=180</formula>
    </cfRule>
    <cfRule type="expression" priority="66" dxfId="2">
      <formula>$H$15&lt;=240</formula>
    </cfRule>
    <cfRule type="expression" priority="88" dxfId="1">
      <formula>$H$15&lt;=300</formula>
    </cfRule>
  </conditionalFormatting>
  <conditionalFormatting sqref="I16">
    <cfRule type="expression" priority="10" dxfId="5">
      <formula>$H$16&lt;=60</formula>
    </cfRule>
    <cfRule type="expression" priority="28" dxfId="4">
      <formula>$H$16&lt;=120</formula>
    </cfRule>
    <cfRule type="expression" priority="49" dxfId="3">
      <formula>$H$16&lt;=180</formula>
    </cfRule>
    <cfRule type="expression" priority="67" dxfId="2">
      <formula>$H$16&lt;=240</formula>
    </cfRule>
    <cfRule type="expression" priority="89" dxfId="1">
      <formula>$H$16&lt;=300</formula>
    </cfRule>
  </conditionalFormatting>
  <conditionalFormatting sqref="I17">
    <cfRule type="expression" priority="9" dxfId="5">
      <formula>$H$17&lt;=60</formula>
    </cfRule>
    <cfRule type="expression" priority="27" dxfId="4">
      <formula>$H$17&lt;=120</formula>
    </cfRule>
    <cfRule type="expression" priority="50" dxfId="3">
      <formula>$H$17&lt;=180</formula>
    </cfRule>
    <cfRule type="expression" priority="68" dxfId="2">
      <formula>$H$17&lt;=240</formula>
    </cfRule>
    <cfRule type="expression" priority="90" dxfId="1">
      <formula>$H$17&lt;=300</formula>
    </cfRule>
  </conditionalFormatting>
  <conditionalFormatting sqref="I18">
    <cfRule type="expression" priority="8" dxfId="5">
      <formula>$H$18&lt;=60</formula>
    </cfRule>
    <cfRule type="expression" priority="26" dxfId="4">
      <formula>$H$18&lt;=120</formula>
    </cfRule>
    <cfRule type="expression" priority="51" dxfId="3">
      <formula>$H$18&lt;=180</formula>
    </cfRule>
    <cfRule type="expression" priority="69" dxfId="2">
      <formula>$H$18&lt;=240</formula>
    </cfRule>
    <cfRule type="expression" priority="91" dxfId="1">
      <formula>$H$18&lt;=300</formula>
    </cfRule>
  </conditionalFormatting>
  <conditionalFormatting sqref="I19">
    <cfRule type="expression" priority="7" dxfId="5">
      <formula>$H$19&lt;=60</formula>
    </cfRule>
    <cfRule type="expression" priority="25" dxfId="4">
      <formula>$H$19&lt;=120</formula>
    </cfRule>
    <cfRule type="expression" priority="52" dxfId="3">
      <formula>$H$19&lt;=180</formula>
    </cfRule>
    <cfRule type="expression" priority="70" dxfId="2">
      <formula>$H$19&lt;=240</formula>
    </cfRule>
    <cfRule type="expression" priority="92" dxfId="1">
      <formula>$H$19&lt;=300</formula>
    </cfRule>
  </conditionalFormatting>
  <conditionalFormatting sqref="I20">
    <cfRule type="expression" priority="6" dxfId="5">
      <formula>$H$20&lt;=60</formula>
    </cfRule>
    <cfRule type="expression" priority="24" dxfId="4">
      <formula>$H$20&lt;=120</formula>
    </cfRule>
    <cfRule type="expression" priority="53" dxfId="3">
      <formula>$H$20&lt;=180</formula>
    </cfRule>
    <cfRule type="expression" priority="71" dxfId="2">
      <formula>$H$20&lt;=240</formula>
    </cfRule>
    <cfRule type="expression" priority="93" dxfId="1">
      <formula>$H$20&lt;=300</formula>
    </cfRule>
  </conditionalFormatting>
  <conditionalFormatting sqref="I21">
    <cfRule type="expression" priority="5" dxfId="5">
      <formula>$H$21&lt;=60</formula>
    </cfRule>
    <cfRule type="expression" priority="23" dxfId="4">
      <formula>$H$21&lt;=120</formula>
    </cfRule>
    <cfRule type="expression" priority="54" dxfId="3">
      <formula>$H$21&lt;=180</formula>
    </cfRule>
    <cfRule type="expression" priority="72" dxfId="2">
      <formula>$H$21&lt;=240</formula>
    </cfRule>
    <cfRule type="expression" priority="94" dxfId="1">
      <formula>$H$21&lt;=300</formula>
    </cfRule>
  </conditionalFormatting>
  <conditionalFormatting sqref="I22">
    <cfRule type="expression" priority="4" dxfId="5">
      <formula>$H$22&lt;=60</formula>
    </cfRule>
    <cfRule type="expression" priority="22" dxfId="4">
      <formula>$H$22&lt;=120</formula>
    </cfRule>
    <cfRule type="expression" priority="55" dxfId="3">
      <formula>$H$22&lt;=180</formula>
    </cfRule>
    <cfRule type="expression" priority="73" dxfId="2">
      <formula>$H$22&lt;=240</formula>
    </cfRule>
    <cfRule type="expression" priority="95" dxfId="1">
      <formula>$H$22&lt;=300</formula>
    </cfRule>
  </conditionalFormatting>
  <conditionalFormatting sqref="I23">
    <cfRule type="expression" priority="2" dxfId="5">
      <formula>$H$23&lt;=60</formula>
    </cfRule>
    <cfRule type="expression" priority="21" dxfId="4">
      <formula>$H$23&lt;=120</formula>
    </cfRule>
    <cfRule type="expression" priority="56" dxfId="3">
      <formula>$H$23&lt;=180</formula>
    </cfRule>
    <cfRule type="expression" priority="74" dxfId="2">
      <formula>$H$23&lt;=240</formula>
    </cfRule>
    <cfRule type="expression" priority="96" dxfId="1">
      <formula>$H$23&lt;=300</formula>
    </cfRule>
  </conditionalFormatting>
  <conditionalFormatting sqref="J6:J23">
    <cfRule type="cellIs" priority="1" dxfId="645" operator="greaterThanOr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7" operator="greaterThanOrEqual">
            <xm:f>$G$3</xm:f>
            <x14:dxf>
              <font>
                <b/>
                <i val="0"/>
                <u val="none"/>
                <strike val="0"/>
                <color theme="1"/>
              </font>
              <fill>
                <patternFill patternType="gray0625">
                  <bgColor indexed="65"/>
                </patternFill>
              </fill>
              <border/>
            </x14:dxf>
          </x14:cfRule>
          <x14:cfRule type="dataBar" id="{ab5e948a-f3ca-4de3-9ad8-d6562a9112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I6:I23</xm:sqref>
        </x14:conditionalFormatting>
        <x14:conditionalFormatting xmlns:xm="http://schemas.microsoft.com/office/excel/2006/main">
          <x14:cfRule type="dataBar" id="{99bc1430-d8d0-426d-b444-0ea3011383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E6:E23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5.8515625" style="0" customWidth="1"/>
    <col min="4" max="4" width="6.421875" style="0" customWidth="1"/>
    <col min="5" max="5" width="23.00390625" style="0" customWidth="1"/>
    <col min="6" max="6" width="10.421875" style="0" customWidth="1"/>
    <col min="7" max="8" width="9.57421875" style="0" customWidth="1"/>
    <col min="9" max="9" width="29.00390625" style="0" customWidth="1"/>
    <col min="10" max="10" width="9.8515625" style="0" customWidth="1"/>
  </cols>
  <sheetData>
    <row r="1" spans="1:25" ht="19.5" thickBot="1">
      <c r="A1" s="13"/>
      <c r="B1" s="21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1500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>
      <c r="A6" s="26">
        <v>1</v>
      </c>
      <c r="B6" s="14">
        <v>10</v>
      </c>
      <c r="C6" s="15">
        <v>20</v>
      </c>
      <c r="D6" s="15"/>
      <c r="E6" s="5">
        <f>B6+C6+(D6*G2)</f>
        <v>30</v>
      </c>
      <c r="F6" s="8">
        <v>1</v>
      </c>
      <c r="G6" s="15">
        <v>15</v>
      </c>
      <c r="H6" s="11">
        <f>G6</f>
        <v>15</v>
      </c>
      <c r="I6" s="27">
        <f>E6*G6/G2</f>
        <v>50</v>
      </c>
      <c r="J6" s="30">
        <f>I6/G3</f>
        <v>0.03333333333333333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5">
      <c r="A7" s="26">
        <v>2</v>
      </c>
      <c r="B7" s="16">
        <v>15</v>
      </c>
      <c r="C7" s="17">
        <v>30</v>
      </c>
      <c r="D7" s="17"/>
      <c r="E7" s="6">
        <f>B7+C7+(D7*G2)</f>
        <v>45</v>
      </c>
      <c r="F7" s="9">
        <f aca="true" t="shared" si="0" ref="F7:F23">E7/E6</f>
        <v>1.5</v>
      </c>
      <c r="G7" s="17">
        <v>15</v>
      </c>
      <c r="H7" s="12">
        <f>G7+H6</f>
        <v>30</v>
      </c>
      <c r="I7" s="28">
        <f>I6+(E7*G7/G2)</f>
        <v>125</v>
      </c>
      <c r="J7" s="31">
        <f>I7/G3</f>
        <v>0.08333333333333333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">
      <c r="A8" s="26">
        <v>3</v>
      </c>
      <c r="B8" s="16">
        <v>25</v>
      </c>
      <c r="C8" s="17">
        <v>50</v>
      </c>
      <c r="D8" s="17"/>
      <c r="E8" s="6">
        <f>B8+C8+(D8*G2)</f>
        <v>75</v>
      </c>
      <c r="F8" s="9">
        <f t="shared" si="0"/>
        <v>1.6666666666666667</v>
      </c>
      <c r="G8" s="17">
        <v>15</v>
      </c>
      <c r="H8" s="12">
        <f aca="true" t="shared" si="1" ref="H8:H23">G8+H7</f>
        <v>45</v>
      </c>
      <c r="I8" s="28">
        <f>I7+(E8*G8/G2)</f>
        <v>250</v>
      </c>
      <c r="J8" s="31">
        <f>I8/G3</f>
        <v>0.16666666666666666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>
      <c r="A9" s="26">
        <v>4</v>
      </c>
      <c r="B9" s="16">
        <v>50</v>
      </c>
      <c r="C9" s="17">
        <v>100</v>
      </c>
      <c r="D9" s="17"/>
      <c r="E9" s="6">
        <f>B9+C9+(D9*G2)</f>
        <v>150</v>
      </c>
      <c r="F9" s="9">
        <f t="shared" si="0"/>
        <v>2</v>
      </c>
      <c r="G9" s="17">
        <v>15</v>
      </c>
      <c r="H9" s="12">
        <f t="shared" si="1"/>
        <v>60</v>
      </c>
      <c r="I9" s="28">
        <f>I8+(E9*G9/G2)</f>
        <v>500</v>
      </c>
      <c r="J9" s="31">
        <f>I9/G3</f>
        <v>0.3333333333333333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">
      <c r="A10" s="26">
        <v>5</v>
      </c>
      <c r="B10" s="16">
        <v>75</v>
      </c>
      <c r="C10" s="17">
        <v>150</v>
      </c>
      <c r="D10" s="17"/>
      <c r="E10" s="6">
        <f>B10+C10+(D10*G2)</f>
        <v>225</v>
      </c>
      <c r="F10" s="9">
        <f t="shared" si="0"/>
        <v>1.5</v>
      </c>
      <c r="G10" s="17">
        <v>15</v>
      </c>
      <c r="H10" s="12">
        <f t="shared" si="1"/>
        <v>75</v>
      </c>
      <c r="I10" s="28">
        <f>I9+(E10*G10/G2)</f>
        <v>875</v>
      </c>
      <c r="J10" s="31">
        <f>I10/G3</f>
        <v>0.5833333333333334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">
      <c r="A11" s="26">
        <v>6</v>
      </c>
      <c r="B11" s="16">
        <v>100</v>
      </c>
      <c r="C11" s="17">
        <v>200</v>
      </c>
      <c r="D11" s="17"/>
      <c r="E11" s="6">
        <f>B11+C11+(D11*G2)</f>
        <v>300</v>
      </c>
      <c r="F11" s="9">
        <f t="shared" si="0"/>
        <v>1.3333333333333333</v>
      </c>
      <c r="G11" s="17">
        <v>15</v>
      </c>
      <c r="H11" s="12">
        <f t="shared" si="1"/>
        <v>90</v>
      </c>
      <c r="I11" s="28">
        <f>I10+(E11*G11/G2)</f>
        <v>1375</v>
      </c>
      <c r="J11" s="31">
        <f>I11/G3</f>
        <v>0.9166666666666666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>
      <c r="A12" s="26">
        <v>7</v>
      </c>
      <c r="B12" s="16">
        <v>125</v>
      </c>
      <c r="C12" s="17">
        <v>250</v>
      </c>
      <c r="D12" s="17">
        <v>25</v>
      </c>
      <c r="E12" s="6">
        <f>B12+C12+(D12*G2)</f>
        <v>600</v>
      </c>
      <c r="F12" s="9">
        <f t="shared" si="0"/>
        <v>2</v>
      </c>
      <c r="G12" s="17">
        <v>15</v>
      </c>
      <c r="H12" s="12">
        <f t="shared" si="1"/>
        <v>105</v>
      </c>
      <c r="I12" s="28">
        <f>I11+(E12*G12/G2)</f>
        <v>2375</v>
      </c>
      <c r="J12" s="31">
        <f>I12/G3</f>
        <v>1.5833333333333333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>
      <c r="A13" s="26">
        <v>8</v>
      </c>
      <c r="B13" s="16">
        <v>150</v>
      </c>
      <c r="C13" s="17">
        <v>300</v>
      </c>
      <c r="D13" s="17">
        <v>25</v>
      </c>
      <c r="E13" s="6">
        <f>B13+C13+(D13*G2)</f>
        <v>675</v>
      </c>
      <c r="F13" s="9">
        <f t="shared" si="0"/>
        <v>1.125</v>
      </c>
      <c r="G13" s="17">
        <v>15</v>
      </c>
      <c r="H13" s="12">
        <f t="shared" si="1"/>
        <v>120</v>
      </c>
      <c r="I13" s="28">
        <f>I12+(E13*G13/G2)</f>
        <v>3500</v>
      </c>
      <c r="J13" s="31">
        <f>I13/G3</f>
        <v>2.3333333333333335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">
      <c r="A14" s="26">
        <v>9</v>
      </c>
      <c r="B14" s="16">
        <v>200</v>
      </c>
      <c r="C14" s="17">
        <v>400</v>
      </c>
      <c r="D14" s="17">
        <v>50</v>
      </c>
      <c r="E14" s="6">
        <f>B14+C14+(D14*G2)</f>
        <v>1050</v>
      </c>
      <c r="F14" s="9">
        <f t="shared" si="0"/>
        <v>1.5555555555555556</v>
      </c>
      <c r="G14" s="17">
        <v>15</v>
      </c>
      <c r="H14" s="12">
        <f t="shared" si="1"/>
        <v>135</v>
      </c>
      <c r="I14" s="28">
        <f>I13+(E14*G14/G2)</f>
        <v>5250</v>
      </c>
      <c r="J14" s="31">
        <f>I14/G3</f>
        <v>3.5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5">
      <c r="A15" s="26">
        <v>10</v>
      </c>
      <c r="B15" s="16">
        <v>300</v>
      </c>
      <c r="C15" s="17">
        <v>600</v>
      </c>
      <c r="D15" s="17">
        <v>50</v>
      </c>
      <c r="E15" s="6">
        <f>B15+C15+(D15*G2)</f>
        <v>1350</v>
      </c>
      <c r="F15" s="9">
        <f t="shared" si="0"/>
        <v>1.2857142857142858</v>
      </c>
      <c r="G15" s="17">
        <v>15</v>
      </c>
      <c r="H15" s="12">
        <f t="shared" si="1"/>
        <v>150</v>
      </c>
      <c r="I15" s="28">
        <f>I14+(E15*G15/G2)</f>
        <v>7500</v>
      </c>
      <c r="J15" s="31">
        <f>I15/G3</f>
        <v>5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5">
      <c r="A16" s="26">
        <v>11</v>
      </c>
      <c r="B16" s="16">
        <v>400</v>
      </c>
      <c r="C16" s="17">
        <v>800</v>
      </c>
      <c r="D16" s="17">
        <v>75</v>
      </c>
      <c r="E16" s="6">
        <f>B16+C16+(D16*G2)</f>
        <v>1875</v>
      </c>
      <c r="F16" s="9">
        <f t="shared" si="0"/>
        <v>1.3888888888888888</v>
      </c>
      <c r="G16" s="17">
        <v>15</v>
      </c>
      <c r="H16" s="12">
        <f t="shared" si="1"/>
        <v>165</v>
      </c>
      <c r="I16" s="28">
        <f>I15+(E16*G16/G2)</f>
        <v>10625</v>
      </c>
      <c r="J16" s="31">
        <f>I16/G3</f>
        <v>7.083333333333333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">
      <c r="A17" s="26">
        <v>12</v>
      </c>
      <c r="B17" s="16">
        <v>500</v>
      </c>
      <c r="C17" s="17">
        <v>1000</v>
      </c>
      <c r="D17" s="17">
        <v>100</v>
      </c>
      <c r="E17" s="6">
        <f>B17+C17+(D17*G2)</f>
        <v>2400</v>
      </c>
      <c r="F17" s="9">
        <f t="shared" si="0"/>
        <v>1.28</v>
      </c>
      <c r="G17" s="17">
        <v>15</v>
      </c>
      <c r="H17" s="12">
        <f t="shared" si="1"/>
        <v>180</v>
      </c>
      <c r="I17" s="28">
        <f>I16+(E17*G17/G2)</f>
        <v>14625</v>
      </c>
      <c r="J17" s="31">
        <f>I17/G3</f>
        <v>9.75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">
      <c r="A18" s="26">
        <v>13</v>
      </c>
      <c r="B18" s="16">
        <v>600</v>
      </c>
      <c r="C18" s="17">
        <v>1200</v>
      </c>
      <c r="D18" s="17">
        <v>125</v>
      </c>
      <c r="E18" s="6">
        <f>B18+C18+(D18*G2)</f>
        <v>2925</v>
      </c>
      <c r="F18" s="9">
        <f t="shared" si="0"/>
        <v>1.21875</v>
      </c>
      <c r="G18" s="17">
        <v>15</v>
      </c>
      <c r="H18" s="12">
        <f t="shared" si="1"/>
        <v>195</v>
      </c>
      <c r="I18" s="28">
        <f>I17+(E18*G18/G10)</f>
        <v>17550</v>
      </c>
      <c r="J18" s="31">
        <f>I18/G3</f>
        <v>11.7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5">
      <c r="A19" s="26">
        <v>14</v>
      </c>
      <c r="B19" s="16">
        <v>800</v>
      </c>
      <c r="C19" s="17">
        <v>1600</v>
      </c>
      <c r="D19" s="17">
        <v>150</v>
      </c>
      <c r="E19" s="6">
        <f>B19+C19+(D19*G2)</f>
        <v>3750</v>
      </c>
      <c r="F19" s="9">
        <f t="shared" si="0"/>
        <v>1.2820512820512822</v>
      </c>
      <c r="G19" s="17">
        <v>15</v>
      </c>
      <c r="H19" s="12">
        <f t="shared" si="1"/>
        <v>210</v>
      </c>
      <c r="I19" s="28">
        <f>I18+(E19*G19/G10)</f>
        <v>21300</v>
      </c>
      <c r="J19" s="31">
        <f>I19/G3</f>
        <v>14.2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5">
      <c r="A20" s="26">
        <v>15</v>
      </c>
      <c r="B20" s="16">
        <v>1000</v>
      </c>
      <c r="C20" s="17">
        <v>2000</v>
      </c>
      <c r="D20" s="17">
        <v>200</v>
      </c>
      <c r="E20" s="6">
        <f>B20+C20+(D20*G2)</f>
        <v>4800</v>
      </c>
      <c r="F20" s="9">
        <f t="shared" si="0"/>
        <v>1.28</v>
      </c>
      <c r="G20" s="17">
        <v>15</v>
      </c>
      <c r="H20" s="12">
        <f t="shared" si="1"/>
        <v>225</v>
      </c>
      <c r="I20" s="28">
        <f>I19+(E20*G20/G10)</f>
        <v>26100</v>
      </c>
      <c r="J20" s="31">
        <f>I20/G3</f>
        <v>17.4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">
      <c r="A21" s="26">
        <v>16</v>
      </c>
      <c r="B21" s="16">
        <v>1500</v>
      </c>
      <c r="C21" s="17">
        <v>3000</v>
      </c>
      <c r="D21" s="17">
        <v>300</v>
      </c>
      <c r="E21" s="6">
        <f>B21+C21+(D21*G2)</f>
        <v>7200</v>
      </c>
      <c r="F21" s="9">
        <f t="shared" si="0"/>
        <v>1.5</v>
      </c>
      <c r="G21" s="17">
        <v>15</v>
      </c>
      <c r="H21" s="12">
        <f t="shared" si="1"/>
        <v>240</v>
      </c>
      <c r="I21" s="28">
        <f>I20+(E21*G21/G10)</f>
        <v>33300</v>
      </c>
      <c r="J21" s="31">
        <f>I21/G3</f>
        <v>22.2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">
      <c r="A22" s="26">
        <v>17</v>
      </c>
      <c r="B22" s="16">
        <v>2000</v>
      </c>
      <c r="C22" s="17">
        <v>4000</v>
      </c>
      <c r="D22" s="17">
        <v>400</v>
      </c>
      <c r="E22" s="6">
        <f>B22+C22+(D22*G2)</f>
        <v>9600</v>
      </c>
      <c r="F22" s="9">
        <f t="shared" si="0"/>
        <v>1.3333333333333333</v>
      </c>
      <c r="G22" s="17">
        <v>15</v>
      </c>
      <c r="H22" s="12">
        <f t="shared" si="1"/>
        <v>255</v>
      </c>
      <c r="I22" s="28">
        <f>I21+(E22*G22/G10)</f>
        <v>42900</v>
      </c>
      <c r="J22" s="31">
        <f>I22/G3</f>
        <v>28.6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2500</v>
      </c>
      <c r="C23" s="19">
        <v>5000</v>
      </c>
      <c r="D23" s="19">
        <v>500</v>
      </c>
      <c r="E23" s="7">
        <f>B23+C23+(D23*G2)</f>
        <v>12000</v>
      </c>
      <c r="F23" s="10">
        <f t="shared" si="0"/>
        <v>1.25</v>
      </c>
      <c r="G23" s="19">
        <v>15</v>
      </c>
      <c r="H23" s="7">
        <f t="shared" si="1"/>
        <v>270</v>
      </c>
      <c r="I23" s="29">
        <f>I22+(E23*G23/G10)</f>
        <v>54900</v>
      </c>
      <c r="J23" s="32">
        <f>I23/G3</f>
        <v>36.6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sheetProtection/>
  <conditionalFormatting sqref="I6:I23">
    <cfRule type="cellIs" priority="93" dxfId="644" operator="greaterThanOrEqual">
      <formula>$G$3</formula>
    </cfRule>
    <cfRule type="dataBar" priority="9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{10c03d72-d016-4f4f-aefd-9e29914e23ad}</x14:id>
        </ext>
      </extLst>
    </cfRule>
  </conditionalFormatting>
  <conditionalFormatting sqref="E6:E23">
    <cfRule type="dataBar" priority="9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{3359b2d0-3ebb-4388-abd6-1aa550c81e5b}</x14:id>
        </ext>
      </extLst>
    </cfRule>
  </conditionalFormatting>
  <conditionalFormatting sqref="I6">
    <cfRule type="expression" priority="87" dxfId="5">
      <formula>$H$6&lt;=60</formula>
    </cfRule>
    <cfRule type="expression" priority="88" dxfId="4">
      <formula>$H$6&lt;=120</formula>
    </cfRule>
    <cfRule type="expression" priority="89" dxfId="3">
      <formula>$H$6&lt;=180</formula>
    </cfRule>
    <cfRule type="expression" priority="90" dxfId="2">
      <formula>$H$6&lt;=240</formula>
    </cfRule>
    <cfRule type="expression" priority="91" dxfId="1">
      <formula>$H$6&lt;=300</formula>
    </cfRule>
  </conditionalFormatting>
  <conditionalFormatting sqref="I7">
    <cfRule type="expression" priority="82" dxfId="5">
      <formula>$H$7&lt;=60</formula>
    </cfRule>
    <cfRule type="expression" priority="83" dxfId="4">
      <formula>$H$7&lt;=120</formula>
    </cfRule>
    <cfRule type="expression" priority="84" dxfId="3">
      <formula>$H$7&lt;=180</formula>
    </cfRule>
    <cfRule type="expression" priority="85" dxfId="2">
      <formula>$H$7&lt;=240</formula>
    </cfRule>
    <cfRule type="expression" priority="86" dxfId="1">
      <formula>$H$7&lt;=300</formula>
    </cfRule>
  </conditionalFormatting>
  <conditionalFormatting sqref="I8">
    <cfRule type="expression" priority="77" dxfId="5">
      <formula>$H$8&lt;=60</formula>
    </cfRule>
    <cfRule type="expression" priority="78" dxfId="4">
      <formula>$H$8&lt;=120</formula>
    </cfRule>
    <cfRule type="expression" priority="79" dxfId="3">
      <formula>$H$8&lt;=180</formula>
    </cfRule>
    <cfRule type="expression" priority="80" dxfId="2">
      <formula>$H$8&lt;=240</formula>
    </cfRule>
    <cfRule type="expression" priority="81" dxfId="1">
      <formula>$H$8&lt;=300</formula>
    </cfRule>
  </conditionalFormatting>
  <conditionalFormatting sqref="I9">
    <cfRule type="expression" priority="72" dxfId="5">
      <formula>$H$9&lt;=60</formula>
    </cfRule>
    <cfRule type="expression" priority="73" dxfId="4">
      <formula>$H$9&lt;=120</formula>
    </cfRule>
    <cfRule type="expression" priority="74" dxfId="3">
      <formula>$H$9&lt;=180</formula>
    </cfRule>
    <cfRule type="expression" priority="75" dxfId="2">
      <formula>$H$9&lt;=240</formula>
    </cfRule>
    <cfRule type="expression" priority="76" dxfId="1">
      <formula>$H$9&lt;=300</formula>
    </cfRule>
  </conditionalFormatting>
  <conditionalFormatting sqref="I10">
    <cfRule type="expression" priority="67" dxfId="5">
      <formula>$H$10&lt;=60</formula>
    </cfRule>
    <cfRule type="expression" priority="68" dxfId="4">
      <formula>$H$10&lt;=120</formula>
    </cfRule>
    <cfRule type="expression" priority="69" dxfId="3">
      <formula>$H$10&lt;=180</formula>
    </cfRule>
    <cfRule type="expression" priority="70" dxfId="2">
      <formula>$H$10&lt;=240</formula>
    </cfRule>
    <cfRule type="expression" priority="71" dxfId="1">
      <formula>$H$10&lt;=300</formula>
    </cfRule>
  </conditionalFormatting>
  <conditionalFormatting sqref="I11">
    <cfRule type="expression" priority="62" dxfId="65">
      <formula>$H$11&lt;=60</formula>
    </cfRule>
    <cfRule type="expression" priority="63" dxfId="4">
      <formula>$H$11&lt;=120</formula>
    </cfRule>
    <cfRule type="expression" priority="64" dxfId="3">
      <formula>$H$11&lt;=180</formula>
    </cfRule>
    <cfRule type="expression" priority="65" dxfId="2">
      <formula>$H$11&lt;=240</formula>
    </cfRule>
    <cfRule type="expression" priority="66" dxfId="1">
      <formula>$H$11&lt;=300</formula>
    </cfRule>
  </conditionalFormatting>
  <conditionalFormatting sqref="I12">
    <cfRule type="expression" priority="57" dxfId="5">
      <formula>$H$12&lt;=60</formula>
    </cfRule>
    <cfRule type="expression" priority="58" dxfId="4">
      <formula>$H$12&lt;=120</formula>
    </cfRule>
    <cfRule type="expression" priority="59" dxfId="3">
      <formula>$H$12&lt;=180</formula>
    </cfRule>
    <cfRule type="expression" priority="60" dxfId="2">
      <formula>$H$12&lt;=240</formula>
    </cfRule>
    <cfRule type="expression" priority="61" dxfId="1">
      <formula>$H$12&lt;=300</formula>
    </cfRule>
  </conditionalFormatting>
  <conditionalFormatting sqref="I13">
    <cfRule type="expression" priority="52" dxfId="5">
      <formula>$H$13&lt;=60</formula>
    </cfRule>
    <cfRule type="expression" priority="53" dxfId="4">
      <formula>$H$13&lt;=120</formula>
    </cfRule>
    <cfRule type="expression" priority="54" dxfId="3">
      <formula>$H$13&lt;=180</formula>
    </cfRule>
    <cfRule type="expression" priority="55" dxfId="2">
      <formula>$H$13&lt;=240</formula>
    </cfRule>
    <cfRule type="expression" priority="56" dxfId="1">
      <formula>$H$13&lt;=300</formula>
    </cfRule>
  </conditionalFormatting>
  <conditionalFormatting sqref="I14">
    <cfRule type="expression" priority="47" dxfId="5">
      <formula>$H$14&lt;=60</formula>
    </cfRule>
    <cfRule type="expression" priority="48" dxfId="4">
      <formula>$H$14&lt;=120</formula>
    </cfRule>
    <cfRule type="expression" priority="49" dxfId="3">
      <formula>$H$14&lt;=180</formula>
    </cfRule>
    <cfRule type="expression" priority="50" dxfId="2">
      <formula>$H$14&lt;=240</formula>
    </cfRule>
    <cfRule type="expression" priority="51" dxfId="1">
      <formula>$H$14&lt;=300</formula>
    </cfRule>
  </conditionalFormatting>
  <conditionalFormatting sqref="I15">
    <cfRule type="expression" priority="42" dxfId="5">
      <formula>$H$15&lt;=60</formula>
    </cfRule>
    <cfRule type="expression" priority="43" dxfId="4">
      <formula>$H$15&lt;=120</formula>
    </cfRule>
    <cfRule type="expression" priority="44" dxfId="3">
      <formula>$H$15&lt;=180</formula>
    </cfRule>
    <cfRule type="expression" priority="45" dxfId="2">
      <formula>$H$15&lt;=240</formula>
    </cfRule>
    <cfRule type="expression" priority="46" dxfId="1">
      <formula>$H$15&lt;=300</formula>
    </cfRule>
  </conditionalFormatting>
  <conditionalFormatting sqref="I16">
    <cfRule type="expression" priority="37" dxfId="5">
      <formula>$H$16&lt;=60</formula>
    </cfRule>
    <cfRule type="expression" priority="38" dxfId="4">
      <formula>$H$16&lt;=120</formula>
    </cfRule>
    <cfRule type="expression" priority="39" dxfId="3">
      <formula>$H$16&lt;=180</formula>
    </cfRule>
    <cfRule type="expression" priority="40" dxfId="2">
      <formula>$H$16&lt;=240</formula>
    </cfRule>
    <cfRule type="expression" priority="41" dxfId="1">
      <formula>$H$16&lt;=300</formula>
    </cfRule>
  </conditionalFormatting>
  <conditionalFormatting sqref="I17">
    <cfRule type="expression" priority="32" dxfId="5">
      <formula>$H$17&lt;=60</formula>
    </cfRule>
    <cfRule type="expression" priority="33" dxfId="4">
      <formula>$H$17&lt;=120</formula>
    </cfRule>
    <cfRule type="expression" priority="34" dxfId="3">
      <formula>$H$17&lt;=180</formula>
    </cfRule>
    <cfRule type="expression" priority="35" dxfId="2">
      <formula>$H$17&lt;=240</formula>
    </cfRule>
    <cfRule type="expression" priority="36" dxfId="1">
      <formula>$H$17&lt;=300</formula>
    </cfRule>
  </conditionalFormatting>
  <conditionalFormatting sqref="I18">
    <cfRule type="expression" priority="27" dxfId="5">
      <formula>$H$18&lt;=60</formula>
    </cfRule>
    <cfRule type="expression" priority="28" dxfId="4">
      <formula>$H$18&lt;=120</formula>
    </cfRule>
    <cfRule type="expression" priority="29" dxfId="3">
      <formula>$H$18&lt;=180</formula>
    </cfRule>
    <cfRule type="expression" priority="30" dxfId="2">
      <formula>$H$18&lt;=240</formula>
    </cfRule>
    <cfRule type="expression" priority="31" dxfId="1">
      <formula>$H$18&lt;=300</formula>
    </cfRule>
  </conditionalFormatting>
  <conditionalFormatting sqref="I19">
    <cfRule type="expression" priority="22" dxfId="5">
      <formula>$H$19&lt;=60</formula>
    </cfRule>
    <cfRule type="expression" priority="23" dxfId="4">
      <formula>$H$19&lt;=120</formula>
    </cfRule>
    <cfRule type="expression" priority="24" dxfId="3">
      <formula>$H$19&lt;=180</formula>
    </cfRule>
    <cfRule type="expression" priority="25" dxfId="2">
      <formula>$H$19&lt;=240</formula>
    </cfRule>
    <cfRule type="expression" priority="26" dxfId="1">
      <formula>$H$19&lt;=300</formula>
    </cfRule>
  </conditionalFormatting>
  <conditionalFormatting sqref="I20">
    <cfRule type="expression" priority="17" dxfId="5">
      <formula>$H$20&lt;=60</formula>
    </cfRule>
    <cfRule type="expression" priority="18" dxfId="4">
      <formula>$H$20&lt;=120</formula>
    </cfRule>
    <cfRule type="expression" priority="19" dxfId="3">
      <formula>$H$20&lt;=180</formula>
    </cfRule>
    <cfRule type="expression" priority="20" dxfId="2">
      <formula>$H$20&lt;=240</formula>
    </cfRule>
    <cfRule type="expression" priority="21" dxfId="1">
      <formula>$H$20&lt;=300</formula>
    </cfRule>
  </conditionalFormatting>
  <conditionalFormatting sqref="I21">
    <cfRule type="expression" priority="12" dxfId="5">
      <formula>$H$21&lt;=60</formula>
    </cfRule>
    <cfRule type="expression" priority="13" dxfId="4">
      <formula>$H$21&lt;=120</formula>
    </cfRule>
    <cfRule type="expression" priority="14" dxfId="3">
      <formula>$H$21&lt;=180</formula>
    </cfRule>
    <cfRule type="expression" priority="15" dxfId="2">
      <formula>$H$21&lt;=240</formula>
    </cfRule>
    <cfRule type="expression" priority="16" dxfId="1">
      <formula>$H$21&lt;=300</formula>
    </cfRule>
  </conditionalFormatting>
  <conditionalFormatting sqref="I22">
    <cfRule type="expression" priority="7" dxfId="5">
      <formula>$H$22&lt;=60</formula>
    </cfRule>
    <cfRule type="expression" priority="8" dxfId="4">
      <formula>$H$22&lt;=120</formula>
    </cfRule>
    <cfRule type="expression" priority="9" dxfId="3">
      <formula>$H$22&lt;=180</formula>
    </cfRule>
    <cfRule type="expression" priority="10" dxfId="2">
      <formula>$H$22&lt;=240</formula>
    </cfRule>
    <cfRule type="expression" priority="11" dxfId="1">
      <formula>$H$22&lt;=300</formula>
    </cfRule>
  </conditionalFormatting>
  <conditionalFormatting sqref="I23">
    <cfRule type="expression" priority="2" dxfId="5">
      <formula>$H$23&lt;=60</formula>
    </cfRule>
    <cfRule type="expression" priority="3" dxfId="4">
      <formula>$H$23&lt;=120</formula>
    </cfRule>
    <cfRule type="expression" priority="4" dxfId="3">
      <formula>$H$23&lt;=180</formula>
    </cfRule>
    <cfRule type="expression" priority="5" dxfId="2">
      <formula>$H$23&lt;=240</formula>
    </cfRule>
    <cfRule type="expression" priority="6" dxfId="1">
      <formula>$H$23&lt;=300</formula>
    </cfRule>
  </conditionalFormatting>
  <conditionalFormatting sqref="J6:J23">
    <cfRule type="cellIs" priority="1" dxfId="645" operator="greaterThanOr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3" operator="greaterThanOrEqual">
            <xm:f>$G$3</xm:f>
            <x14:dxf>
              <font>
                <b/>
                <i val="0"/>
                <u val="none"/>
                <strike val="0"/>
                <color theme="1"/>
              </font>
              <fill>
                <patternFill patternType="gray0625">
                  <bgColor indexed="65"/>
                </patternFill>
              </fill>
            </x14:dxf>
          </x14:cfRule>
          <x14:cfRule type="dataBar" id="{10c03d72-d016-4f4f-aefd-9e29914e23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I6:I23</xm:sqref>
        </x14:conditionalFormatting>
        <x14:conditionalFormatting xmlns:xm="http://schemas.microsoft.com/office/excel/2006/main">
          <x14:cfRule type="dataBar" id="{3359b2d0-3ebb-4388-abd6-1aa550c81e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E6:E23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5.8515625" style="0" customWidth="1"/>
    <col min="4" max="4" width="6.421875" style="0" customWidth="1"/>
    <col min="5" max="5" width="23.00390625" style="0" customWidth="1"/>
    <col min="6" max="6" width="10.421875" style="0" customWidth="1"/>
    <col min="7" max="8" width="9.57421875" style="0" customWidth="1"/>
    <col min="9" max="9" width="29.00390625" style="0" customWidth="1"/>
    <col min="10" max="10" width="9.8515625" style="0" customWidth="1"/>
  </cols>
  <sheetData>
    <row r="1" spans="1:25" ht="19.5" thickBot="1">
      <c r="A1" s="13"/>
      <c r="B1" s="21" t="s">
        <v>13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3000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>
      <c r="A6" s="26">
        <v>1</v>
      </c>
      <c r="B6" s="14">
        <v>10</v>
      </c>
      <c r="C6" s="15">
        <v>20</v>
      </c>
      <c r="D6" s="15"/>
      <c r="E6" s="5">
        <f>B6+C6+(D6*G2)</f>
        <v>30</v>
      </c>
      <c r="F6" s="8">
        <v>1</v>
      </c>
      <c r="G6" s="15">
        <v>10</v>
      </c>
      <c r="H6" s="11">
        <f>G6</f>
        <v>10</v>
      </c>
      <c r="I6" s="27">
        <f>E6*G6/G2</f>
        <v>33.333333333333336</v>
      </c>
      <c r="J6" s="30">
        <f>I6/G3</f>
        <v>0.011111111111111112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5">
      <c r="A7" s="26">
        <v>2</v>
      </c>
      <c r="B7" s="16">
        <v>15</v>
      </c>
      <c r="C7" s="17">
        <v>30</v>
      </c>
      <c r="D7" s="17"/>
      <c r="E7" s="6">
        <f>B7+C7+(D7*G2)</f>
        <v>45</v>
      </c>
      <c r="F7" s="9">
        <f aca="true" t="shared" si="0" ref="F7:F23">E7/E6</f>
        <v>1.5</v>
      </c>
      <c r="G7" s="17">
        <v>10</v>
      </c>
      <c r="H7" s="12">
        <f>G7+H6</f>
        <v>20</v>
      </c>
      <c r="I7" s="28">
        <f>I6+(E7*G7/G2)</f>
        <v>83.33333333333334</v>
      </c>
      <c r="J7" s="31">
        <f>I7/G3</f>
        <v>0.02777777777777778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">
      <c r="A8" s="26">
        <v>3</v>
      </c>
      <c r="B8" s="16">
        <v>25</v>
      </c>
      <c r="C8" s="17">
        <v>50</v>
      </c>
      <c r="D8" s="17"/>
      <c r="E8" s="6">
        <f>B8+C8+(D8*G2)</f>
        <v>75</v>
      </c>
      <c r="F8" s="9">
        <f t="shared" si="0"/>
        <v>1.6666666666666667</v>
      </c>
      <c r="G8" s="17">
        <v>10</v>
      </c>
      <c r="H8" s="12">
        <f aca="true" t="shared" si="1" ref="H8:H23">G8+H7</f>
        <v>30</v>
      </c>
      <c r="I8" s="28">
        <f>I7+(E8*G8/G2)</f>
        <v>166.66666666666669</v>
      </c>
      <c r="J8" s="31">
        <f>I8/G3</f>
        <v>0.05555555555555556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>
      <c r="A9" s="26">
        <v>4</v>
      </c>
      <c r="B9" s="16">
        <v>50</v>
      </c>
      <c r="C9" s="17">
        <v>100</v>
      </c>
      <c r="D9" s="17"/>
      <c r="E9" s="6">
        <f>B9+C9+(D9*G2)</f>
        <v>150</v>
      </c>
      <c r="F9" s="9">
        <f t="shared" si="0"/>
        <v>2</v>
      </c>
      <c r="G9" s="17">
        <v>10</v>
      </c>
      <c r="H9" s="12">
        <f t="shared" si="1"/>
        <v>40</v>
      </c>
      <c r="I9" s="28">
        <f>I8+(E9*G9/G2)</f>
        <v>333.33333333333337</v>
      </c>
      <c r="J9" s="31">
        <f>I9/G3</f>
        <v>0.11111111111111112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">
      <c r="A10" s="26">
        <v>5</v>
      </c>
      <c r="B10" s="16">
        <v>75</v>
      </c>
      <c r="C10" s="17">
        <v>150</v>
      </c>
      <c r="D10" s="17"/>
      <c r="E10" s="6">
        <f>B10+C10+(D10*G2)</f>
        <v>225</v>
      </c>
      <c r="F10" s="9">
        <f t="shared" si="0"/>
        <v>1.5</v>
      </c>
      <c r="G10" s="17">
        <v>10</v>
      </c>
      <c r="H10" s="12">
        <f t="shared" si="1"/>
        <v>50</v>
      </c>
      <c r="I10" s="28">
        <f>I9+(E10*G10/G2)</f>
        <v>583.3333333333334</v>
      </c>
      <c r="J10" s="31">
        <f>I10/G3</f>
        <v>0.19444444444444445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">
      <c r="A11" s="26">
        <v>6</v>
      </c>
      <c r="B11" s="16">
        <v>100</v>
      </c>
      <c r="C11" s="17">
        <v>200</v>
      </c>
      <c r="D11" s="17"/>
      <c r="E11" s="6">
        <f>B11+C11+(D11*G2)</f>
        <v>300</v>
      </c>
      <c r="F11" s="9">
        <f t="shared" si="0"/>
        <v>1.3333333333333333</v>
      </c>
      <c r="G11" s="17">
        <v>10</v>
      </c>
      <c r="H11" s="12">
        <f t="shared" si="1"/>
        <v>60</v>
      </c>
      <c r="I11" s="28">
        <f>I10+(E11*G11/G2)</f>
        <v>916.6666666666667</v>
      </c>
      <c r="J11" s="31">
        <f>I11/G3</f>
        <v>0.3055555555555556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>
      <c r="A12" s="26">
        <v>7</v>
      </c>
      <c r="B12" s="16">
        <v>125</v>
      </c>
      <c r="C12" s="17">
        <v>250</v>
      </c>
      <c r="D12" s="17">
        <v>25</v>
      </c>
      <c r="E12" s="6">
        <f>B12+C12+(D12*G2)</f>
        <v>600</v>
      </c>
      <c r="F12" s="9">
        <f t="shared" si="0"/>
        <v>2</v>
      </c>
      <c r="G12" s="17">
        <v>10</v>
      </c>
      <c r="H12" s="12">
        <f t="shared" si="1"/>
        <v>70</v>
      </c>
      <c r="I12" s="28">
        <f>I11+(E12*G12/G2)</f>
        <v>1583.3333333333335</v>
      </c>
      <c r="J12" s="31">
        <f>I12/G3</f>
        <v>0.5277777777777778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>
      <c r="A13" s="26">
        <v>8</v>
      </c>
      <c r="B13" s="16">
        <v>150</v>
      </c>
      <c r="C13" s="17">
        <v>300</v>
      </c>
      <c r="D13" s="17">
        <v>25</v>
      </c>
      <c r="E13" s="6">
        <f>B13+C13+(D13*G2)</f>
        <v>675</v>
      </c>
      <c r="F13" s="9">
        <f t="shared" si="0"/>
        <v>1.125</v>
      </c>
      <c r="G13" s="17">
        <v>10</v>
      </c>
      <c r="H13" s="12">
        <f t="shared" si="1"/>
        <v>80</v>
      </c>
      <c r="I13" s="28">
        <f>I12+(E13*G13/G2)</f>
        <v>2333.3333333333335</v>
      </c>
      <c r="J13" s="31">
        <f>I13/G3</f>
        <v>0.7777777777777778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">
      <c r="A14" s="26">
        <v>9</v>
      </c>
      <c r="B14" s="16">
        <v>200</v>
      </c>
      <c r="C14" s="17">
        <v>400</v>
      </c>
      <c r="D14" s="17">
        <v>50</v>
      </c>
      <c r="E14" s="6">
        <f>B14+C14+(D14*G2)</f>
        <v>1050</v>
      </c>
      <c r="F14" s="9">
        <f t="shared" si="0"/>
        <v>1.5555555555555556</v>
      </c>
      <c r="G14" s="17">
        <v>10</v>
      </c>
      <c r="H14" s="12">
        <f t="shared" si="1"/>
        <v>90</v>
      </c>
      <c r="I14" s="28">
        <f>I13+(E14*G14/G2)</f>
        <v>3500</v>
      </c>
      <c r="J14" s="31">
        <f>I14/G3</f>
        <v>1.1666666666666667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5">
      <c r="A15" s="26">
        <v>10</v>
      </c>
      <c r="B15" s="16">
        <v>300</v>
      </c>
      <c r="C15" s="17">
        <v>600</v>
      </c>
      <c r="D15" s="17">
        <v>50</v>
      </c>
      <c r="E15" s="6">
        <f>B15+C15+(D15*G2)</f>
        <v>1350</v>
      </c>
      <c r="F15" s="9">
        <f t="shared" si="0"/>
        <v>1.2857142857142858</v>
      </c>
      <c r="G15" s="17">
        <v>10</v>
      </c>
      <c r="H15" s="12">
        <f t="shared" si="1"/>
        <v>100</v>
      </c>
      <c r="I15" s="28">
        <f>I14+(E15*G15/G2)</f>
        <v>5000</v>
      </c>
      <c r="J15" s="31">
        <f>I15/G3</f>
        <v>1.6666666666666667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5">
      <c r="A16" s="26">
        <v>11</v>
      </c>
      <c r="B16" s="16">
        <v>400</v>
      </c>
      <c r="C16" s="17">
        <v>800</v>
      </c>
      <c r="D16" s="17">
        <v>75</v>
      </c>
      <c r="E16" s="6">
        <f>B16+C16+(D16*G2)</f>
        <v>1875</v>
      </c>
      <c r="F16" s="9">
        <f t="shared" si="0"/>
        <v>1.3888888888888888</v>
      </c>
      <c r="G16" s="17">
        <v>10</v>
      </c>
      <c r="H16" s="12">
        <f t="shared" si="1"/>
        <v>110</v>
      </c>
      <c r="I16" s="28">
        <f>I15+(E16*G16/G2)</f>
        <v>7083.333333333334</v>
      </c>
      <c r="J16" s="31">
        <f>I16/G3</f>
        <v>2.361111111111111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">
      <c r="A17" s="26">
        <v>12</v>
      </c>
      <c r="B17" s="16">
        <v>500</v>
      </c>
      <c r="C17" s="17">
        <v>1000</v>
      </c>
      <c r="D17" s="17">
        <v>100</v>
      </c>
      <c r="E17" s="6">
        <f>B17+C17+(D17*G2)</f>
        <v>2400</v>
      </c>
      <c r="F17" s="9">
        <f t="shared" si="0"/>
        <v>1.28</v>
      </c>
      <c r="G17" s="17">
        <v>10</v>
      </c>
      <c r="H17" s="12">
        <f t="shared" si="1"/>
        <v>120</v>
      </c>
      <c r="I17" s="28">
        <f>I16+(E17*G17/G2)</f>
        <v>9750</v>
      </c>
      <c r="J17" s="31">
        <f>I17/G3</f>
        <v>3.25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">
      <c r="A18" s="26">
        <v>13</v>
      </c>
      <c r="B18" s="16">
        <v>600</v>
      </c>
      <c r="C18" s="17">
        <v>1200</v>
      </c>
      <c r="D18" s="17">
        <v>125</v>
      </c>
      <c r="E18" s="6">
        <f>B18+C18+(D18*G2)</f>
        <v>2925</v>
      </c>
      <c r="F18" s="9">
        <f t="shared" si="0"/>
        <v>1.21875</v>
      </c>
      <c r="G18" s="17">
        <v>10</v>
      </c>
      <c r="H18" s="12">
        <f t="shared" si="1"/>
        <v>130</v>
      </c>
      <c r="I18" s="28">
        <f>I17+(E18*G18/G10)</f>
        <v>12675</v>
      </c>
      <c r="J18" s="31">
        <f>I18/G3</f>
        <v>4.225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5">
      <c r="A19" s="26">
        <v>14</v>
      </c>
      <c r="B19" s="16">
        <v>800</v>
      </c>
      <c r="C19" s="17">
        <v>1600</v>
      </c>
      <c r="D19" s="17">
        <v>150</v>
      </c>
      <c r="E19" s="6">
        <f>B19+C19+(D19*G2)</f>
        <v>3750</v>
      </c>
      <c r="F19" s="9">
        <f t="shared" si="0"/>
        <v>1.2820512820512822</v>
      </c>
      <c r="G19" s="17">
        <v>10</v>
      </c>
      <c r="H19" s="12">
        <f t="shared" si="1"/>
        <v>140</v>
      </c>
      <c r="I19" s="28">
        <f>I18+(E19*G19/G10)</f>
        <v>16425</v>
      </c>
      <c r="J19" s="31">
        <f>I19/G3</f>
        <v>5.475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5">
      <c r="A20" s="26">
        <v>15</v>
      </c>
      <c r="B20" s="16">
        <v>1000</v>
      </c>
      <c r="C20" s="17">
        <v>2000</v>
      </c>
      <c r="D20" s="17">
        <v>200</v>
      </c>
      <c r="E20" s="6">
        <f>B20+C20+(D20*G2)</f>
        <v>4800</v>
      </c>
      <c r="F20" s="9">
        <f t="shared" si="0"/>
        <v>1.28</v>
      </c>
      <c r="G20" s="17">
        <v>10</v>
      </c>
      <c r="H20" s="12">
        <f t="shared" si="1"/>
        <v>150</v>
      </c>
      <c r="I20" s="28">
        <f>I19+(E20*G20/G10)</f>
        <v>21225</v>
      </c>
      <c r="J20" s="31">
        <f>I20/G3</f>
        <v>7.075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">
      <c r="A21" s="26">
        <v>16</v>
      </c>
      <c r="B21" s="16">
        <v>1250</v>
      </c>
      <c r="C21" s="17">
        <v>2500</v>
      </c>
      <c r="D21" s="17">
        <v>250</v>
      </c>
      <c r="E21" s="6">
        <f>B21+C21+(D21*G2)</f>
        <v>6000</v>
      </c>
      <c r="F21" s="9">
        <f t="shared" si="0"/>
        <v>1.25</v>
      </c>
      <c r="G21" s="17">
        <v>10</v>
      </c>
      <c r="H21" s="12">
        <f t="shared" si="1"/>
        <v>160</v>
      </c>
      <c r="I21" s="28">
        <f>I20+(E21*G21/G10)</f>
        <v>27225</v>
      </c>
      <c r="J21" s="31">
        <f>I21/G3</f>
        <v>9.075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">
      <c r="A22" s="26">
        <v>17</v>
      </c>
      <c r="B22" s="16">
        <v>1500</v>
      </c>
      <c r="C22" s="17">
        <v>3000</v>
      </c>
      <c r="D22" s="17">
        <v>300</v>
      </c>
      <c r="E22" s="6">
        <f>B22+C22+(D22*G2)</f>
        <v>7200</v>
      </c>
      <c r="F22" s="9">
        <f t="shared" si="0"/>
        <v>1.2</v>
      </c>
      <c r="G22" s="17">
        <v>10</v>
      </c>
      <c r="H22" s="12">
        <f t="shared" si="1"/>
        <v>170</v>
      </c>
      <c r="I22" s="28">
        <f>I21+(E22*G22/G10)</f>
        <v>34425</v>
      </c>
      <c r="J22" s="31">
        <f>I22/G3</f>
        <v>11.475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2000</v>
      </c>
      <c r="C23" s="19">
        <v>4000</v>
      </c>
      <c r="D23" s="19">
        <v>400</v>
      </c>
      <c r="E23" s="7">
        <f>B23+C23+(D23*G2)</f>
        <v>9600</v>
      </c>
      <c r="F23" s="10">
        <f t="shared" si="0"/>
        <v>1.3333333333333333</v>
      </c>
      <c r="G23" s="19">
        <v>10</v>
      </c>
      <c r="H23" s="7">
        <f t="shared" si="1"/>
        <v>180</v>
      </c>
      <c r="I23" s="29">
        <f>I22+(E23*G23/G10)</f>
        <v>44025</v>
      </c>
      <c r="J23" s="32">
        <f>I23/G3</f>
        <v>14.675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sheetProtection/>
  <conditionalFormatting sqref="I6:I23">
    <cfRule type="cellIs" priority="93" dxfId="644" operator="greaterThanOrEqual">
      <formula>$G$3</formula>
    </cfRule>
    <cfRule type="dataBar" priority="9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{4a3b18c2-e6d6-4573-bf33-d5818517ef23}</x14:id>
        </ext>
      </extLst>
    </cfRule>
  </conditionalFormatting>
  <conditionalFormatting sqref="E6:E23">
    <cfRule type="dataBar" priority="9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{e99dc83d-da5c-43d8-b12e-f609c63f22d1}</x14:id>
        </ext>
      </extLst>
    </cfRule>
  </conditionalFormatting>
  <conditionalFormatting sqref="I6">
    <cfRule type="expression" priority="87" dxfId="5">
      <formula>$H$6&lt;=60</formula>
    </cfRule>
    <cfRule type="expression" priority="88" dxfId="4">
      <formula>$H$6&lt;=120</formula>
    </cfRule>
    <cfRule type="expression" priority="89" dxfId="3">
      <formula>$H$6&lt;=180</formula>
    </cfRule>
    <cfRule type="expression" priority="90" dxfId="2">
      <formula>$H$6&lt;=240</formula>
    </cfRule>
    <cfRule type="expression" priority="91" dxfId="1">
      <formula>$H$6&lt;=300</formula>
    </cfRule>
  </conditionalFormatting>
  <conditionalFormatting sqref="I7">
    <cfRule type="expression" priority="82" dxfId="5">
      <formula>$H$7&lt;=60</formula>
    </cfRule>
    <cfRule type="expression" priority="83" dxfId="4">
      <formula>$H$7&lt;=120</formula>
    </cfRule>
    <cfRule type="expression" priority="84" dxfId="3">
      <formula>$H$7&lt;=180</formula>
    </cfRule>
    <cfRule type="expression" priority="85" dxfId="2">
      <formula>$H$7&lt;=240</formula>
    </cfRule>
    <cfRule type="expression" priority="86" dxfId="1">
      <formula>$H$7&lt;=300</formula>
    </cfRule>
  </conditionalFormatting>
  <conditionalFormatting sqref="I8">
    <cfRule type="expression" priority="77" dxfId="5">
      <formula>$H$8&lt;=60</formula>
    </cfRule>
    <cfRule type="expression" priority="78" dxfId="4">
      <formula>$H$8&lt;=120</formula>
    </cfRule>
    <cfRule type="expression" priority="79" dxfId="3">
      <formula>$H$8&lt;=180</formula>
    </cfRule>
    <cfRule type="expression" priority="80" dxfId="2">
      <formula>$H$8&lt;=240</formula>
    </cfRule>
    <cfRule type="expression" priority="81" dxfId="1">
      <formula>$H$8&lt;=300</formula>
    </cfRule>
  </conditionalFormatting>
  <conditionalFormatting sqref="I9">
    <cfRule type="expression" priority="72" dxfId="5">
      <formula>$H$9&lt;=60</formula>
    </cfRule>
    <cfRule type="expression" priority="73" dxfId="4">
      <formula>$H$9&lt;=120</formula>
    </cfRule>
    <cfRule type="expression" priority="74" dxfId="3">
      <formula>$H$9&lt;=180</formula>
    </cfRule>
    <cfRule type="expression" priority="75" dxfId="2">
      <formula>$H$9&lt;=240</formula>
    </cfRule>
    <cfRule type="expression" priority="76" dxfId="1">
      <formula>$H$9&lt;=300</formula>
    </cfRule>
  </conditionalFormatting>
  <conditionalFormatting sqref="I10">
    <cfRule type="expression" priority="67" dxfId="5">
      <formula>$H$10&lt;=60</formula>
    </cfRule>
    <cfRule type="expression" priority="68" dxfId="4">
      <formula>$H$10&lt;=120</formula>
    </cfRule>
    <cfRule type="expression" priority="69" dxfId="3">
      <formula>$H$10&lt;=180</formula>
    </cfRule>
    <cfRule type="expression" priority="70" dxfId="2">
      <formula>$H$10&lt;=240</formula>
    </cfRule>
    <cfRule type="expression" priority="71" dxfId="1">
      <formula>$H$10&lt;=300</formula>
    </cfRule>
  </conditionalFormatting>
  <conditionalFormatting sqref="I11">
    <cfRule type="expression" priority="62" dxfId="65">
      <formula>$H$11&lt;=60</formula>
    </cfRule>
    <cfRule type="expression" priority="63" dxfId="4">
      <formula>$H$11&lt;=120</formula>
    </cfRule>
    <cfRule type="expression" priority="64" dxfId="3">
      <formula>$H$11&lt;=180</formula>
    </cfRule>
    <cfRule type="expression" priority="65" dxfId="2">
      <formula>$H$11&lt;=240</formula>
    </cfRule>
    <cfRule type="expression" priority="66" dxfId="1">
      <formula>$H$11&lt;=300</formula>
    </cfRule>
  </conditionalFormatting>
  <conditionalFormatting sqref="I12">
    <cfRule type="expression" priority="57" dxfId="5">
      <formula>$H$12&lt;=60</formula>
    </cfRule>
    <cfRule type="expression" priority="58" dxfId="4">
      <formula>$H$12&lt;=120</formula>
    </cfRule>
    <cfRule type="expression" priority="59" dxfId="3">
      <formula>$H$12&lt;=180</formula>
    </cfRule>
    <cfRule type="expression" priority="60" dxfId="2">
      <formula>$H$12&lt;=240</formula>
    </cfRule>
    <cfRule type="expression" priority="61" dxfId="1">
      <formula>$H$12&lt;=300</formula>
    </cfRule>
  </conditionalFormatting>
  <conditionalFormatting sqref="I13">
    <cfRule type="expression" priority="52" dxfId="5">
      <formula>$H$13&lt;=60</formula>
    </cfRule>
    <cfRule type="expression" priority="53" dxfId="4">
      <formula>$H$13&lt;=120</formula>
    </cfRule>
    <cfRule type="expression" priority="54" dxfId="3">
      <formula>$H$13&lt;=180</formula>
    </cfRule>
    <cfRule type="expression" priority="55" dxfId="2">
      <formula>$H$13&lt;=240</formula>
    </cfRule>
    <cfRule type="expression" priority="56" dxfId="1">
      <formula>$H$13&lt;=300</formula>
    </cfRule>
  </conditionalFormatting>
  <conditionalFormatting sqref="I14">
    <cfRule type="expression" priority="47" dxfId="5">
      <formula>$H$14&lt;=60</formula>
    </cfRule>
    <cfRule type="expression" priority="48" dxfId="4">
      <formula>$H$14&lt;=120</formula>
    </cfRule>
    <cfRule type="expression" priority="49" dxfId="3">
      <formula>$H$14&lt;=180</formula>
    </cfRule>
    <cfRule type="expression" priority="50" dxfId="2">
      <formula>$H$14&lt;=240</formula>
    </cfRule>
    <cfRule type="expression" priority="51" dxfId="1">
      <formula>$H$14&lt;=300</formula>
    </cfRule>
  </conditionalFormatting>
  <conditionalFormatting sqref="I15">
    <cfRule type="expression" priority="42" dxfId="5">
      <formula>$H$15&lt;=60</formula>
    </cfRule>
    <cfRule type="expression" priority="43" dxfId="4">
      <formula>$H$15&lt;=120</formula>
    </cfRule>
    <cfRule type="expression" priority="44" dxfId="3">
      <formula>$H$15&lt;=180</formula>
    </cfRule>
    <cfRule type="expression" priority="45" dxfId="2">
      <formula>$H$15&lt;=240</formula>
    </cfRule>
    <cfRule type="expression" priority="46" dxfId="1">
      <formula>$H$15&lt;=300</formula>
    </cfRule>
  </conditionalFormatting>
  <conditionalFormatting sqref="I16">
    <cfRule type="expression" priority="37" dxfId="5">
      <formula>$H$16&lt;=60</formula>
    </cfRule>
    <cfRule type="expression" priority="38" dxfId="4">
      <formula>$H$16&lt;=120</formula>
    </cfRule>
    <cfRule type="expression" priority="39" dxfId="3">
      <formula>$H$16&lt;=180</formula>
    </cfRule>
    <cfRule type="expression" priority="40" dxfId="2">
      <formula>$H$16&lt;=240</formula>
    </cfRule>
    <cfRule type="expression" priority="41" dxfId="1">
      <formula>$H$16&lt;=300</formula>
    </cfRule>
  </conditionalFormatting>
  <conditionalFormatting sqref="I17">
    <cfRule type="expression" priority="32" dxfId="5">
      <formula>$H$17&lt;=60</formula>
    </cfRule>
    <cfRule type="expression" priority="33" dxfId="4">
      <formula>$H$17&lt;=120</formula>
    </cfRule>
    <cfRule type="expression" priority="34" dxfId="3">
      <formula>$H$17&lt;=180</formula>
    </cfRule>
    <cfRule type="expression" priority="35" dxfId="2">
      <formula>$H$17&lt;=240</formula>
    </cfRule>
    <cfRule type="expression" priority="36" dxfId="1">
      <formula>$H$17&lt;=300</formula>
    </cfRule>
  </conditionalFormatting>
  <conditionalFormatting sqref="I18">
    <cfRule type="expression" priority="27" dxfId="5">
      <formula>$H$18&lt;=60</formula>
    </cfRule>
    <cfRule type="expression" priority="28" dxfId="4">
      <formula>$H$18&lt;=120</formula>
    </cfRule>
    <cfRule type="expression" priority="29" dxfId="3">
      <formula>$H$18&lt;=180</formula>
    </cfRule>
    <cfRule type="expression" priority="30" dxfId="2">
      <formula>$H$18&lt;=240</formula>
    </cfRule>
    <cfRule type="expression" priority="31" dxfId="1">
      <formula>$H$18&lt;=300</formula>
    </cfRule>
  </conditionalFormatting>
  <conditionalFormatting sqref="I19">
    <cfRule type="expression" priority="22" dxfId="5">
      <formula>$H$19&lt;=60</formula>
    </cfRule>
    <cfRule type="expression" priority="23" dxfId="4">
      <formula>$H$19&lt;=120</formula>
    </cfRule>
    <cfRule type="expression" priority="24" dxfId="3">
      <formula>$H$19&lt;=180</formula>
    </cfRule>
    <cfRule type="expression" priority="25" dxfId="2">
      <formula>$H$19&lt;=240</formula>
    </cfRule>
    <cfRule type="expression" priority="26" dxfId="1">
      <formula>$H$19&lt;=300</formula>
    </cfRule>
  </conditionalFormatting>
  <conditionalFormatting sqref="I20">
    <cfRule type="expression" priority="17" dxfId="5">
      <formula>$H$20&lt;=60</formula>
    </cfRule>
    <cfRule type="expression" priority="18" dxfId="4">
      <formula>$H$20&lt;=120</formula>
    </cfRule>
    <cfRule type="expression" priority="19" dxfId="3">
      <formula>$H$20&lt;=180</formula>
    </cfRule>
    <cfRule type="expression" priority="20" dxfId="2">
      <formula>$H$20&lt;=240</formula>
    </cfRule>
    <cfRule type="expression" priority="21" dxfId="1">
      <formula>$H$20&lt;=300</formula>
    </cfRule>
  </conditionalFormatting>
  <conditionalFormatting sqref="I21">
    <cfRule type="expression" priority="12" dxfId="5">
      <formula>$H$21&lt;=60</formula>
    </cfRule>
    <cfRule type="expression" priority="13" dxfId="4">
      <formula>$H$21&lt;=120</formula>
    </cfRule>
    <cfRule type="expression" priority="14" dxfId="3">
      <formula>$H$21&lt;=180</formula>
    </cfRule>
    <cfRule type="expression" priority="15" dxfId="2">
      <formula>$H$21&lt;=240</formula>
    </cfRule>
    <cfRule type="expression" priority="16" dxfId="1">
      <formula>$H$21&lt;=300</formula>
    </cfRule>
  </conditionalFormatting>
  <conditionalFormatting sqref="I22">
    <cfRule type="expression" priority="7" dxfId="5">
      <formula>$H$22&lt;=60</formula>
    </cfRule>
    <cfRule type="expression" priority="8" dxfId="4">
      <formula>$H$22&lt;=120</formula>
    </cfRule>
    <cfRule type="expression" priority="9" dxfId="3">
      <formula>$H$22&lt;=180</formula>
    </cfRule>
    <cfRule type="expression" priority="10" dxfId="2">
      <formula>$H$22&lt;=240</formula>
    </cfRule>
    <cfRule type="expression" priority="11" dxfId="1">
      <formula>$H$22&lt;=300</formula>
    </cfRule>
  </conditionalFormatting>
  <conditionalFormatting sqref="I23">
    <cfRule type="expression" priority="2" dxfId="5">
      <formula>$H$23&lt;=60</formula>
    </cfRule>
    <cfRule type="expression" priority="3" dxfId="4">
      <formula>$H$23&lt;=120</formula>
    </cfRule>
    <cfRule type="expression" priority="4" dxfId="3">
      <formula>$H$23&lt;=180</formula>
    </cfRule>
    <cfRule type="expression" priority="5" dxfId="2">
      <formula>$H$23&lt;=240</formula>
    </cfRule>
    <cfRule type="expression" priority="6" dxfId="1">
      <formula>$H$23&lt;=300</formula>
    </cfRule>
  </conditionalFormatting>
  <conditionalFormatting sqref="J6:J23">
    <cfRule type="cellIs" priority="1" dxfId="645" operator="greaterThanOr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3" operator="greaterThanOrEqual">
            <xm:f>$G$3</xm:f>
            <x14:dxf>
              <font>
                <b/>
                <i val="0"/>
                <u val="none"/>
                <strike val="0"/>
                <color theme="1"/>
              </font>
              <fill>
                <patternFill patternType="gray0625">
                  <bgColor indexed="65"/>
                </patternFill>
              </fill>
            </x14:dxf>
          </x14:cfRule>
          <x14:cfRule type="dataBar" id="{4a3b18c2-e6d6-4573-bf33-d5818517ef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I6:I23</xm:sqref>
        </x14:conditionalFormatting>
        <x14:conditionalFormatting xmlns:xm="http://schemas.microsoft.com/office/excel/2006/main">
          <x14:cfRule type="dataBar" id="{e99dc83d-da5c-43d8-b12e-f609c63f22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E6:E23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5.8515625" style="0" customWidth="1"/>
    <col min="4" max="4" width="6.421875" style="0" customWidth="1"/>
    <col min="5" max="5" width="23.00390625" style="0" customWidth="1"/>
    <col min="6" max="6" width="10.421875" style="0" customWidth="1"/>
    <col min="7" max="8" width="9.57421875" style="0" customWidth="1"/>
    <col min="9" max="9" width="29.00390625" style="0" customWidth="1"/>
    <col min="10" max="10" width="9.8515625" style="0" customWidth="1"/>
  </cols>
  <sheetData>
    <row r="1" spans="1:25" ht="19.5" thickBot="1">
      <c r="A1" s="13"/>
      <c r="B1" s="21" t="s">
        <v>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3000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>
      <c r="A6" s="26">
        <v>1</v>
      </c>
      <c r="B6" s="14">
        <v>10</v>
      </c>
      <c r="C6" s="15">
        <v>20</v>
      </c>
      <c r="D6" s="15"/>
      <c r="E6" s="5">
        <f>B6+C6+(D6*G2)</f>
        <v>30</v>
      </c>
      <c r="F6" s="8">
        <v>1</v>
      </c>
      <c r="G6" s="15">
        <v>10</v>
      </c>
      <c r="H6" s="11">
        <f>G6</f>
        <v>10</v>
      </c>
      <c r="I6" s="27">
        <f>E6*G6/G2</f>
        <v>33.333333333333336</v>
      </c>
      <c r="J6" s="30">
        <f>I6/G3</f>
        <v>0.011111111111111112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5">
      <c r="A7" s="26">
        <v>2</v>
      </c>
      <c r="B7" s="16">
        <v>15</v>
      </c>
      <c r="C7" s="17">
        <v>30</v>
      </c>
      <c r="D7" s="17"/>
      <c r="E7" s="6">
        <f>B7+C7+(D7*G2)</f>
        <v>45</v>
      </c>
      <c r="F7" s="9">
        <f aca="true" t="shared" si="0" ref="F7:F23">E7/E6</f>
        <v>1.5</v>
      </c>
      <c r="G7" s="17">
        <v>10</v>
      </c>
      <c r="H7" s="12">
        <f>G7+H6</f>
        <v>20</v>
      </c>
      <c r="I7" s="28">
        <f>I6+(E7*G7/G2)</f>
        <v>83.33333333333334</v>
      </c>
      <c r="J7" s="31">
        <f>I7/G3</f>
        <v>0.02777777777777778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">
      <c r="A8" s="26">
        <v>3</v>
      </c>
      <c r="B8" s="16">
        <v>20</v>
      </c>
      <c r="C8" s="17">
        <v>40</v>
      </c>
      <c r="D8" s="17"/>
      <c r="E8" s="6">
        <f>B8+C8+(D8*G2)</f>
        <v>60</v>
      </c>
      <c r="F8" s="9">
        <f t="shared" si="0"/>
        <v>1.3333333333333333</v>
      </c>
      <c r="G8" s="17">
        <v>10</v>
      </c>
      <c r="H8" s="12">
        <f aca="true" t="shared" si="1" ref="H8:H23">G8+H7</f>
        <v>30</v>
      </c>
      <c r="I8" s="28">
        <f>I7+(E8*G8/G2)</f>
        <v>150</v>
      </c>
      <c r="J8" s="31">
        <f>I8/G3</f>
        <v>0.05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>
      <c r="A9" s="26">
        <v>4</v>
      </c>
      <c r="B9" s="16">
        <v>25</v>
      </c>
      <c r="C9" s="17">
        <v>50</v>
      </c>
      <c r="D9" s="17"/>
      <c r="E9" s="6">
        <f>B9+C9+(D9*G2)</f>
        <v>75</v>
      </c>
      <c r="F9" s="9">
        <f t="shared" si="0"/>
        <v>1.25</v>
      </c>
      <c r="G9" s="17">
        <v>10</v>
      </c>
      <c r="H9" s="12">
        <f t="shared" si="1"/>
        <v>40</v>
      </c>
      <c r="I9" s="28">
        <f>I8+(E9*G9/G2)</f>
        <v>233.33333333333331</v>
      </c>
      <c r="J9" s="31">
        <f>I9/G3</f>
        <v>0.07777777777777777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">
      <c r="A10" s="26">
        <v>5</v>
      </c>
      <c r="B10" s="16">
        <v>30</v>
      </c>
      <c r="C10" s="17">
        <v>60</v>
      </c>
      <c r="D10" s="17"/>
      <c r="E10" s="6">
        <f>B10+C10+(D10*G2)</f>
        <v>90</v>
      </c>
      <c r="F10" s="9">
        <f t="shared" si="0"/>
        <v>1.2</v>
      </c>
      <c r="G10" s="17">
        <v>10</v>
      </c>
      <c r="H10" s="12">
        <f t="shared" si="1"/>
        <v>50</v>
      </c>
      <c r="I10" s="28">
        <f>I9+(E10*G10/G2)</f>
        <v>333.3333333333333</v>
      </c>
      <c r="J10" s="31">
        <f>I10/G3</f>
        <v>0.1111111111111111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">
      <c r="A11" s="26">
        <v>6</v>
      </c>
      <c r="B11" s="16">
        <v>40</v>
      </c>
      <c r="C11" s="17">
        <v>80</v>
      </c>
      <c r="D11" s="17"/>
      <c r="E11" s="6">
        <f>B11+C11+(D11*G2)</f>
        <v>120</v>
      </c>
      <c r="F11" s="9">
        <f t="shared" si="0"/>
        <v>1.3333333333333333</v>
      </c>
      <c r="G11" s="17">
        <v>10</v>
      </c>
      <c r="H11" s="12">
        <f t="shared" si="1"/>
        <v>60</v>
      </c>
      <c r="I11" s="28">
        <f>I10+(E11*G11/G2)</f>
        <v>466.66666666666663</v>
      </c>
      <c r="J11" s="31">
        <f>I11/G3</f>
        <v>0.15555555555555553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>
      <c r="A12" s="26">
        <v>7</v>
      </c>
      <c r="B12" s="16">
        <v>50</v>
      </c>
      <c r="C12" s="17">
        <v>100</v>
      </c>
      <c r="D12" s="17"/>
      <c r="E12" s="6">
        <f>B12+C12+(D12*G2)</f>
        <v>150</v>
      </c>
      <c r="F12" s="9">
        <f t="shared" si="0"/>
        <v>1.25</v>
      </c>
      <c r="G12" s="17">
        <v>10</v>
      </c>
      <c r="H12" s="12">
        <f t="shared" si="1"/>
        <v>70</v>
      </c>
      <c r="I12" s="28">
        <f>I11+(E12*G12/G2)</f>
        <v>633.3333333333333</v>
      </c>
      <c r="J12" s="31">
        <f>I12/G3</f>
        <v>0.21111111111111108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>
      <c r="A13" s="26">
        <v>8</v>
      </c>
      <c r="B13" s="16">
        <v>60</v>
      </c>
      <c r="C13" s="17">
        <v>120</v>
      </c>
      <c r="D13" s="17"/>
      <c r="E13" s="6">
        <f>B13+C13+(D13*G2)</f>
        <v>180</v>
      </c>
      <c r="F13" s="9">
        <f t="shared" si="0"/>
        <v>1.2</v>
      </c>
      <c r="G13" s="17">
        <v>10</v>
      </c>
      <c r="H13" s="12">
        <f t="shared" si="1"/>
        <v>80</v>
      </c>
      <c r="I13" s="28">
        <f>I12+(E13*G13/G2)</f>
        <v>833.3333333333333</v>
      </c>
      <c r="J13" s="31">
        <f>I13/G3</f>
        <v>0.27777777777777773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">
      <c r="A14" s="26">
        <v>9</v>
      </c>
      <c r="B14" s="16">
        <v>80</v>
      </c>
      <c r="C14" s="17">
        <v>160</v>
      </c>
      <c r="D14" s="17"/>
      <c r="E14" s="6">
        <f>B14+C14+(D14*G2)</f>
        <v>240</v>
      </c>
      <c r="F14" s="9">
        <f t="shared" si="0"/>
        <v>1.3333333333333333</v>
      </c>
      <c r="G14" s="17">
        <v>10</v>
      </c>
      <c r="H14" s="12">
        <f t="shared" si="1"/>
        <v>90</v>
      </c>
      <c r="I14" s="28">
        <f>I13+(E14*G14/G2)</f>
        <v>1100</v>
      </c>
      <c r="J14" s="31">
        <f>I14/G3</f>
        <v>0.36666666666666664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5">
      <c r="A15" s="26">
        <v>10</v>
      </c>
      <c r="B15" s="16">
        <v>100</v>
      </c>
      <c r="C15" s="17">
        <v>200</v>
      </c>
      <c r="D15" s="17"/>
      <c r="E15" s="6">
        <f>B15+C15+(D15*G2)</f>
        <v>300</v>
      </c>
      <c r="F15" s="9">
        <f t="shared" si="0"/>
        <v>1.25</v>
      </c>
      <c r="G15" s="17">
        <v>10</v>
      </c>
      <c r="H15" s="12">
        <f t="shared" si="1"/>
        <v>100</v>
      </c>
      <c r="I15" s="28">
        <f>I14+(E15*G15/G2)</f>
        <v>1433.3333333333333</v>
      </c>
      <c r="J15" s="31">
        <f>I15/G3</f>
        <v>0.47777777777777775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5">
      <c r="A16" s="26">
        <v>11</v>
      </c>
      <c r="B16" s="16">
        <v>120</v>
      </c>
      <c r="C16" s="17">
        <v>240</v>
      </c>
      <c r="D16" s="17">
        <v>25</v>
      </c>
      <c r="E16" s="6">
        <f>B16+C16+(D16*G2)</f>
        <v>585</v>
      </c>
      <c r="F16" s="9">
        <f t="shared" si="0"/>
        <v>1.95</v>
      </c>
      <c r="G16" s="17">
        <v>10</v>
      </c>
      <c r="H16" s="12">
        <f t="shared" si="1"/>
        <v>110</v>
      </c>
      <c r="I16" s="28">
        <f>I15+(E16*G16/G2)</f>
        <v>2083.333333333333</v>
      </c>
      <c r="J16" s="31">
        <f>I16/G3</f>
        <v>0.6944444444444443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">
      <c r="A17" s="26">
        <v>12</v>
      </c>
      <c r="B17" s="16">
        <v>150</v>
      </c>
      <c r="C17" s="17">
        <v>300</v>
      </c>
      <c r="D17" s="17">
        <v>25</v>
      </c>
      <c r="E17" s="6">
        <f>B17+C17+(D17*G2)</f>
        <v>675</v>
      </c>
      <c r="F17" s="9">
        <f t="shared" si="0"/>
        <v>1.1538461538461537</v>
      </c>
      <c r="G17" s="17">
        <v>10</v>
      </c>
      <c r="H17" s="12">
        <f t="shared" si="1"/>
        <v>120</v>
      </c>
      <c r="I17" s="28">
        <f>I16+(E17*G17/G2)</f>
        <v>2833.333333333333</v>
      </c>
      <c r="J17" s="31">
        <f>I17/G3</f>
        <v>0.9444444444444443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">
      <c r="A18" s="26">
        <v>13</v>
      </c>
      <c r="B18" s="16">
        <v>200</v>
      </c>
      <c r="C18" s="17">
        <v>400</v>
      </c>
      <c r="D18" s="17">
        <v>50</v>
      </c>
      <c r="E18" s="6">
        <f>B18+C18+(D18*G2)</f>
        <v>1050</v>
      </c>
      <c r="F18" s="9">
        <f t="shared" si="0"/>
        <v>1.5555555555555556</v>
      </c>
      <c r="G18" s="17">
        <v>10</v>
      </c>
      <c r="H18" s="12">
        <f t="shared" si="1"/>
        <v>130</v>
      </c>
      <c r="I18" s="28">
        <f>I17+(E18*G18/G10)</f>
        <v>3883.333333333333</v>
      </c>
      <c r="J18" s="31">
        <f>I18/G3</f>
        <v>1.2944444444444443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5">
      <c r="A19" s="26">
        <v>14</v>
      </c>
      <c r="B19" s="16">
        <v>250</v>
      </c>
      <c r="C19" s="17">
        <v>500</v>
      </c>
      <c r="D19" s="17">
        <v>50</v>
      </c>
      <c r="E19" s="6">
        <f>B19+C19+(D19*G2)</f>
        <v>1200</v>
      </c>
      <c r="F19" s="9">
        <f t="shared" si="0"/>
        <v>1.1428571428571428</v>
      </c>
      <c r="G19" s="17">
        <v>10</v>
      </c>
      <c r="H19" s="12">
        <f t="shared" si="1"/>
        <v>140</v>
      </c>
      <c r="I19" s="28">
        <f>I18+(E19*G19/G10)</f>
        <v>5083.333333333333</v>
      </c>
      <c r="J19" s="31">
        <f>I19/G3</f>
        <v>1.6944444444444444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5">
      <c r="A20" s="26">
        <v>15</v>
      </c>
      <c r="B20" s="16">
        <v>300</v>
      </c>
      <c r="C20" s="17">
        <v>600</v>
      </c>
      <c r="D20" s="17">
        <v>75</v>
      </c>
      <c r="E20" s="6">
        <f>B20+C20+(D20*G2)</f>
        <v>1575</v>
      </c>
      <c r="F20" s="9">
        <f t="shared" si="0"/>
        <v>1.3125</v>
      </c>
      <c r="G20" s="17">
        <v>10</v>
      </c>
      <c r="H20" s="12">
        <f t="shared" si="1"/>
        <v>150</v>
      </c>
      <c r="I20" s="28">
        <f>I19+(E20*G20/G10)</f>
        <v>6658.333333333333</v>
      </c>
      <c r="J20" s="31">
        <f>I20/G3</f>
        <v>2.2194444444444446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">
      <c r="A21" s="26">
        <v>16</v>
      </c>
      <c r="B21" s="16">
        <v>400</v>
      </c>
      <c r="C21" s="17">
        <v>800</v>
      </c>
      <c r="D21" s="17">
        <v>100</v>
      </c>
      <c r="E21" s="6">
        <f>B21+C21+(D21*G2)</f>
        <v>2100</v>
      </c>
      <c r="F21" s="9">
        <f t="shared" si="0"/>
        <v>1.3333333333333333</v>
      </c>
      <c r="G21" s="17">
        <v>10</v>
      </c>
      <c r="H21" s="12">
        <f t="shared" si="1"/>
        <v>160</v>
      </c>
      <c r="I21" s="28">
        <f>I20+(E21*G21/G10)</f>
        <v>8758.333333333332</v>
      </c>
      <c r="J21" s="31">
        <f>I21/G3</f>
        <v>2.919444444444444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">
      <c r="A22" s="26">
        <v>17</v>
      </c>
      <c r="B22" s="16">
        <v>500</v>
      </c>
      <c r="C22" s="17">
        <v>1000</v>
      </c>
      <c r="D22" s="17">
        <v>125</v>
      </c>
      <c r="E22" s="6">
        <f>B22+C22+(D22*G2)</f>
        <v>2625</v>
      </c>
      <c r="F22" s="9">
        <f t="shared" si="0"/>
        <v>1.25</v>
      </c>
      <c r="G22" s="17">
        <v>10</v>
      </c>
      <c r="H22" s="12">
        <f t="shared" si="1"/>
        <v>170</v>
      </c>
      <c r="I22" s="28">
        <f>I21+(E22*G22/G10)</f>
        <v>11383.333333333332</v>
      </c>
      <c r="J22" s="31">
        <f>I22/G3</f>
        <v>3.794444444444444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600</v>
      </c>
      <c r="C23" s="19">
        <v>1200</v>
      </c>
      <c r="D23" s="19">
        <v>150</v>
      </c>
      <c r="E23" s="7">
        <f>B23+C23+(D23*G2)</f>
        <v>3150</v>
      </c>
      <c r="F23" s="10">
        <f t="shared" si="0"/>
        <v>1.2</v>
      </c>
      <c r="G23" s="19">
        <v>10</v>
      </c>
      <c r="H23" s="7">
        <f t="shared" si="1"/>
        <v>180</v>
      </c>
      <c r="I23" s="29">
        <f>I22+(E23*G23/G10)</f>
        <v>14533.333333333332</v>
      </c>
      <c r="J23" s="32">
        <f>I23/G3</f>
        <v>4.844444444444444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sheetProtection/>
  <conditionalFormatting sqref="I6:I23">
    <cfRule type="cellIs" priority="93" dxfId="644" operator="greaterThanOrEqual">
      <formula>$G$3</formula>
    </cfRule>
    <cfRule type="dataBar" priority="9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{259ec3cd-4bfe-4453-9ae3-9b62a093d00b}</x14:id>
        </ext>
      </extLst>
    </cfRule>
  </conditionalFormatting>
  <conditionalFormatting sqref="E6:E23">
    <cfRule type="dataBar" priority="9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{d827ba6c-f001-4360-80fb-fa6c98f5b40e}</x14:id>
        </ext>
      </extLst>
    </cfRule>
  </conditionalFormatting>
  <conditionalFormatting sqref="I6">
    <cfRule type="expression" priority="87" dxfId="5">
      <formula>$H$6&lt;=60</formula>
    </cfRule>
    <cfRule type="expression" priority="88" dxfId="4">
      <formula>$H$6&lt;=120</formula>
    </cfRule>
    <cfRule type="expression" priority="89" dxfId="3">
      <formula>$H$6&lt;=180</formula>
    </cfRule>
    <cfRule type="expression" priority="90" dxfId="2">
      <formula>$H$6&lt;=240</formula>
    </cfRule>
    <cfRule type="expression" priority="91" dxfId="1">
      <formula>$H$6&lt;=300</formula>
    </cfRule>
  </conditionalFormatting>
  <conditionalFormatting sqref="I7">
    <cfRule type="expression" priority="82" dxfId="5">
      <formula>$H$7&lt;=60</formula>
    </cfRule>
    <cfRule type="expression" priority="83" dxfId="4">
      <formula>$H$7&lt;=120</formula>
    </cfRule>
    <cfRule type="expression" priority="84" dxfId="3">
      <formula>$H$7&lt;=180</formula>
    </cfRule>
    <cfRule type="expression" priority="85" dxfId="2">
      <formula>$H$7&lt;=240</formula>
    </cfRule>
    <cfRule type="expression" priority="86" dxfId="1">
      <formula>$H$7&lt;=300</formula>
    </cfRule>
  </conditionalFormatting>
  <conditionalFormatting sqref="I8">
    <cfRule type="expression" priority="77" dxfId="5">
      <formula>$H$8&lt;=60</formula>
    </cfRule>
    <cfRule type="expression" priority="78" dxfId="4">
      <formula>$H$8&lt;=120</formula>
    </cfRule>
    <cfRule type="expression" priority="79" dxfId="3">
      <formula>$H$8&lt;=180</formula>
    </cfRule>
    <cfRule type="expression" priority="80" dxfId="2">
      <formula>$H$8&lt;=240</formula>
    </cfRule>
    <cfRule type="expression" priority="81" dxfId="1">
      <formula>$H$8&lt;=300</formula>
    </cfRule>
  </conditionalFormatting>
  <conditionalFormatting sqref="I9">
    <cfRule type="expression" priority="72" dxfId="5">
      <formula>$H$9&lt;=60</formula>
    </cfRule>
    <cfRule type="expression" priority="73" dxfId="4">
      <formula>$H$9&lt;=120</formula>
    </cfRule>
    <cfRule type="expression" priority="74" dxfId="3">
      <formula>$H$9&lt;=180</formula>
    </cfRule>
    <cfRule type="expression" priority="75" dxfId="2">
      <formula>$H$9&lt;=240</formula>
    </cfRule>
    <cfRule type="expression" priority="76" dxfId="1">
      <formula>$H$9&lt;=300</formula>
    </cfRule>
  </conditionalFormatting>
  <conditionalFormatting sqref="I10">
    <cfRule type="expression" priority="67" dxfId="5">
      <formula>$H$10&lt;=60</formula>
    </cfRule>
    <cfRule type="expression" priority="68" dxfId="4">
      <formula>$H$10&lt;=120</formula>
    </cfRule>
    <cfRule type="expression" priority="69" dxfId="3">
      <formula>$H$10&lt;=180</formula>
    </cfRule>
    <cfRule type="expression" priority="70" dxfId="2">
      <formula>$H$10&lt;=240</formula>
    </cfRule>
    <cfRule type="expression" priority="71" dxfId="1">
      <formula>$H$10&lt;=300</formula>
    </cfRule>
  </conditionalFormatting>
  <conditionalFormatting sqref="I11">
    <cfRule type="expression" priority="62" dxfId="65">
      <formula>$H$11&lt;=60</formula>
    </cfRule>
    <cfRule type="expression" priority="63" dxfId="4">
      <formula>$H$11&lt;=120</formula>
    </cfRule>
    <cfRule type="expression" priority="64" dxfId="3">
      <formula>$H$11&lt;=180</formula>
    </cfRule>
    <cfRule type="expression" priority="65" dxfId="2">
      <formula>$H$11&lt;=240</formula>
    </cfRule>
    <cfRule type="expression" priority="66" dxfId="1">
      <formula>$H$11&lt;=300</formula>
    </cfRule>
  </conditionalFormatting>
  <conditionalFormatting sqref="I12">
    <cfRule type="expression" priority="57" dxfId="5">
      <formula>$H$12&lt;=60</formula>
    </cfRule>
    <cfRule type="expression" priority="58" dxfId="4">
      <formula>$H$12&lt;=120</formula>
    </cfRule>
    <cfRule type="expression" priority="59" dxfId="3">
      <formula>$H$12&lt;=180</formula>
    </cfRule>
    <cfRule type="expression" priority="60" dxfId="2">
      <formula>$H$12&lt;=240</formula>
    </cfRule>
    <cfRule type="expression" priority="61" dxfId="1">
      <formula>$H$12&lt;=300</formula>
    </cfRule>
  </conditionalFormatting>
  <conditionalFormatting sqref="I13">
    <cfRule type="expression" priority="52" dxfId="5">
      <formula>$H$13&lt;=60</formula>
    </cfRule>
    <cfRule type="expression" priority="53" dxfId="4">
      <formula>$H$13&lt;=120</formula>
    </cfRule>
    <cfRule type="expression" priority="54" dxfId="3">
      <formula>$H$13&lt;=180</formula>
    </cfRule>
    <cfRule type="expression" priority="55" dxfId="2">
      <formula>$H$13&lt;=240</formula>
    </cfRule>
    <cfRule type="expression" priority="56" dxfId="1">
      <formula>$H$13&lt;=300</formula>
    </cfRule>
  </conditionalFormatting>
  <conditionalFormatting sqref="I14">
    <cfRule type="expression" priority="47" dxfId="5">
      <formula>$H$14&lt;=60</formula>
    </cfRule>
    <cfRule type="expression" priority="48" dxfId="4">
      <formula>$H$14&lt;=120</formula>
    </cfRule>
    <cfRule type="expression" priority="49" dxfId="3">
      <formula>$H$14&lt;=180</formula>
    </cfRule>
    <cfRule type="expression" priority="50" dxfId="2">
      <formula>$H$14&lt;=240</formula>
    </cfRule>
    <cfRule type="expression" priority="51" dxfId="1">
      <formula>$H$14&lt;=300</formula>
    </cfRule>
  </conditionalFormatting>
  <conditionalFormatting sqref="I15">
    <cfRule type="expression" priority="42" dxfId="5">
      <formula>$H$15&lt;=60</formula>
    </cfRule>
    <cfRule type="expression" priority="43" dxfId="4">
      <formula>$H$15&lt;=120</formula>
    </cfRule>
    <cfRule type="expression" priority="44" dxfId="3">
      <formula>$H$15&lt;=180</formula>
    </cfRule>
    <cfRule type="expression" priority="45" dxfId="2">
      <formula>$H$15&lt;=240</formula>
    </cfRule>
    <cfRule type="expression" priority="46" dxfId="1">
      <formula>$H$15&lt;=300</formula>
    </cfRule>
  </conditionalFormatting>
  <conditionalFormatting sqref="I16">
    <cfRule type="expression" priority="37" dxfId="5">
      <formula>$H$16&lt;=60</formula>
    </cfRule>
    <cfRule type="expression" priority="38" dxfId="4">
      <formula>$H$16&lt;=120</formula>
    </cfRule>
    <cfRule type="expression" priority="39" dxfId="3">
      <formula>$H$16&lt;=180</formula>
    </cfRule>
    <cfRule type="expression" priority="40" dxfId="2">
      <formula>$H$16&lt;=240</formula>
    </cfRule>
    <cfRule type="expression" priority="41" dxfId="1">
      <formula>$H$16&lt;=300</formula>
    </cfRule>
  </conditionalFormatting>
  <conditionalFormatting sqref="I17">
    <cfRule type="expression" priority="32" dxfId="5">
      <formula>$H$17&lt;=60</formula>
    </cfRule>
    <cfRule type="expression" priority="33" dxfId="4">
      <formula>$H$17&lt;=120</formula>
    </cfRule>
    <cfRule type="expression" priority="34" dxfId="3">
      <formula>$H$17&lt;=180</formula>
    </cfRule>
    <cfRule type="expression" priority="35" dxfId="2">
      <formula>$H$17&lt;=240</formula>
    </cfRule>
    <cfRule type="expression" priority="36" dxfId="1">
      <formula>$H$17&lt;=300</formula>
    </cfRule>
  </conditionalFormatting>
  <conditionalFormatting sqref="I18">
    <cfRule type="expression" priority="27" dxfId="5">
      <formula>$H$18&lt;=60</formula>
    </cfRule>
    <cfRule type="expression" priority="28" dxfId="4">
      <formula>$H$18&lt;=120</formula>
    </cfRule>
    <cfRule type="expression" priority="29" dxfId="3">
      <formula>$H$18&lt;=180</formula>
    </cfRule>
    <cfRule type="expression" priority="30" dxfId="2">
      <formula>$H$18&lt;=240</formula>
    </cfRule>
    <cfRule type="expression" priority="31" dxfId="1">
      <formula>$H$18&lt;=300</formula>
    </cfRule>
  </conditionalFormatting>
  <conditionalFormatting sqref="I19">
    <cfRule type="expression" priority="22" dxfId="5">
      <formula>$H$19&lt;=60</formula>
    </cfRule>
    <cfRule type="expression" priority="23" dxfId="4">
      <formula>$H$19&lt;=120</formula>
    </cfRule>
    <cfRule type="expression" priority="24" dxfId="3">
      <formula>$H$19&lt;=180</formula>
    </cfRule>
    <cfRule type="expression" priority="25" dxfId="2">
      <formula>$H$19&lt;=240</formula>
    </cfRule>
    <cfRule type="expression" priority="26" dxfId="1">
      <formula>$H$19&lt;=300</formula>
    </cfRule>
  </conditionalFormatting>
  <conditionalFormatting sqref="I20">
    <cfRule type="expression" priority="17" dxfId="5">
      <formula>$H$20&lt;=60</formula>
    </cfRule>
    <cfRule type="expression" priority="18" dxfId="4">
      <formula>$H$20&lt;=120</formula>
    </cfRule>
    <cfRule type="expression" priority="19" dxfId="3">
      <formula>$H$20&lt;=180</formula>
    </cfRule>
    <cfRule type="expression" priority="20" dxfId="2">
      <formula>$H$20&lt;=240</formula>
    </cfRule>
    <cfRule type="expression" priority="21" dxfId="1">
      <formula>$H$20&lt;=300</formula>
    </cfRule>
  </conditionalFormatting>
  <conditionalFormatting sqref="I21">
    <cfRule type="expression" priority="12" dxfId="5">
      <formula>$H$21&lt;=60</formula>
    </cfRule>
    <cfRule type="expression" priority="13" dxfId="4">
      <formula>$H$21&lt;=120</formula>
    </cfRule>
    <cfRule type="expression" priority="14" dxfId="3">
      <formula>$H$21&lt;=180</formula>
    </cfRule>
    <cfRule type="expression" priority="15" dxfId="2">
      <formula>$H$21&lt;=240</formula>
    </cfRule>
    <cfRule type="expression" priority="16" dxfId="1">
      <formula>$H$21&lt;=300</formula>
    </cfRule>
  </conditionalFormatting>
  <conditionalFormatting sqref="I22">
    <cfRule type="expression" priority="7" dxfId="5">
      <formula>$H$22&lt;=60</formula>
    </cfRule>
    <cfRule type="expression" priority="8" dxfId="4">
      <formula>$H$22&lt;=120</formula>
    </cfRule>
    <cfRule type="expression" priority="9" dxfId="3">
      <formula>$H$22&lt;=180</formula>
    </cfRule>
    <cfRule type="expression" priority="10" dxfId="2">
      <formula>$H$22&lt;=240</formula>
    </cfRule>
    <cfRule type="expression" priority="11" dxfId="1">
      <formula>$H$22&lt;=300</formula>
    </cfRule>
  </conditionalFormatting>
  <conditionalFormatting sqref="I23">
    <cfRule type="expression" priority="2" dxfId="5">
      <formula>$H$23&lt;=60</formula>
    </cfRule>
    <cfRule type="expression" priority="3" dxfId="4">
      <formula>$H$23&lt;=120</formula>
    </cfRule>
    <cfRule type="expression" priority="4" dxfId="3">
      <formula>$H$23&lt;=180</formula>
    </cfRule>
    <cfRule type="expression" priority="5" dxfId="2">
      <formula>$H$23&lt;=240</formula>
    </cfRule>
    <cfRule type="expression" priority="6" dxfId="1">
      <formula>$H$23&lt;=300</formula>
    </cfRule>
  </conditionalFormatting>
  <conditionalFormatting sqref="J6:J23">
    <cfRule type="cellIs" priority="1" dxfId="645" operator="greaterThanOr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3" operator="greaterThanOrEqual">
            <xm:f>$G$3</xm:f>
            <x14:dxf>
              <font>
                <b/>
                <i val="0"/>
                <u val="none"/>
                <strike val="0"/>
                <color theme="1"/>
              </font>
              <fill>
                <patternFill patternType="gray0625">
                  <bgColor indexed="65"/>
                </patternFill>
              </fill>
            </x14:dxf>
          </x14:cfRule>
          <x14:cfRule type="dataBar" id="{259ec3cd-4bfe-4453-9ae3-9b62a093d0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I6:I23</xm:sqref>
        </x14:conditionalFormatting>
        <x14:conditionalFormatting xmlns:xm="http://schemas.microsoft.com/office/excel/2006/main">
          <x14:cfRule type="dataBar" id="{d827ba6c-f001-4360-80fb-fa6c98f5b4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E6:E23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5.8515625" style="0" customWidth="1"/>
    <col min="4" max="4" width="6.421875" style="0" customWidth="1"/>
    <col min="5" max="5" width="23.00390625" style="0" customWidth="1"/>
    <col min="6" max="6" width="10.421875" style="0" customWidth="1"/>
    <col min="7" max="8" width="9.57421875" style="0" customWidth="1"/>
    <col min="9" max="9" width="29.00390625" style="0" customWidth="1"/>
    <col min="10" max="10" width="9.8515625" style="0" customWidth="1"/>
  </cols>
  <sheetData>
    <row r="1" spans="1:25" ht="19.5" thickBot="1">
      <c r="A1" s="13"/>
      <c r="B1" s="21" t="s">
        <v>15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1500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>
      <c r="A6" s="26">
        <v>1</v>
      </c>
      <c r="B6" s="14">
        <v>5</v>
      </c>
      <c r="C6" s="15">
        <v>10</v>
      </c>
      <c r="D6" s="15"/>
      <c r="E6" s="5">
        <f>B6+C6+(D6*G2)</f>
        <v>15</v>
      </c>
      <c r="F6" s="8">
        <v>1</v>
      </c>
      <c r="G6" s="15">
        <v>12</v>
      </c>
      <c r="H6" s="11">
        <f>G6</f>
        <v>12</v>
      </c>
      <c r="I6" s="27">
        <f>E6*G6/G2</f>
        <v>20</v>
      </c>
      <c r="J6" s="30">
        <f>I6/G3</f>
        <v>0.013333333333333334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5">
      <c r="A7" s="26">
        <v>2</v>
      </c>
      <c r="B7" s="16">
        <v>10</v>
      </c>
      <c r="C7" s="17">
        <v>20</v>
      </c>
      <c r="D7" s="17"/>
      <c r="E7" s="6">
        <f>B7+C7+(D7*G2)</f>
        <v>30</v>
      </c>
      <c r="F7" s="9">
        <f aca="true" t="shared" si="0" ref="F7:F23">E7/E6</f>
        <v>2</v>
      </c>
      <c r="G7" s="17">
        <v>12</v>
      </c>
      <c r="H7" s="12">
        <f>G7+H6</f>
        <v>24</v>
      </c>
      <c r="I7" s="28">
        <f>I6+(E7*G7/G2)</f>
        <v>60</v>
      </c>
      <c r="J7" s="31">
        <f>I7/G3</f>
        <v>0.04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">
      <c r="A8" s="26">
        <v>3</v>
      </c>
      <c r="B8" s="16">
        <v>15</v>
      </c>
      <c r="C8" s="17">
        <v>30</v>
      </c>
      <c r="D8" s="17"/>
      <c r="E8" s="6">
        <f>B8+C8+(D8*G2)</f>
        <v>45</v>
      </c>
      <c r="F8" s="9">
        <f t="shared" si="0"/>
        <v>1.5</v>
      </c>
      <c r="G8" s="17">
        <v>12</v>
      </c>
      <c r="H8" s="12">
        <f aca="true" t="shared" si="1" ref="H8:H23">G8+H7</f>
        <v>36</v>
      </c>
      <c r="I8" s="28">
        <f>I7+(E8*G8/G2)</f>
        <v>120</v>
      </c>
      <c r="J8" s="31">
        <f>I8/G3</f>
        <v>0.08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>
      <c r="A9" s="26">
        <v>4</v>
      </c>
      <c r="B9" s="16">
        <v>20</v>
      </c>
      <c r="C9" s="17">
        <v>40</v>
      </c>
      <c r="D9" s="17"/>
      <c r="E9" s="6">
        <f>B9+C9+(D9*G2)</f>
        <v>60</v>
      </c>
      <c r="F9" s="9">
        <f t="shared" si="0"/>
        <v>1.3333333333333333</v>
      </c>
      <c r="G9" s="17">
        <v>12</v>
      </c>
      <c r="H9" s="12">
        <f t="shared" si="1"/>
        <v>48</v>
      </c>
      <c r="I9" s="28">
        <f>I8+(E9*G9/G2)</f>
        <v>200</v>
      </c>
      <c r="J9" s="31">
        <f>I9/G3</f>
        <v>0.13333333333333333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">
      <c r="A10" s="26">
        <v>5</v>
      </c>
      <c r="B10" s="16">
        <v>30</v>
      </c>
      <c r="C10" s="17">
        <v>60</v>
      </c>
      <c r="D10" s="17"/>
      <c r="E10" s="6">
        <f>B10+C10+(D10*G2)</f>
        <v>90</v>
      </c>
      <c r="F10" s="9">
        <f t="shared" si="0"/>
        <v>1.5</v>
      </c>
      <c r="G10" s="17">
        <v>12</v>
      </c>
      <c r="H10" s="12">
        <f t="shared" si="1"/>
        <v>60</v>
      </c>
      <c r="I10" s="28">
        <f>I9+(E10*G10/G2)</f>
        <v>320</v>
      </c>
      <c r="J10" s="31">
        <f>I10/G3</f>
        <v>0.21333333333333335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">
      <c r="A11" s="26">
        <v>6</v>
      </c>
      <c r="B11" s="16">
        <v>50</v>
      </c>
      <c r="C11" s="17">
        <v>100</v>
      </c>
      <c r="D11" s="17"/>
      <c r="E11" s="6">
        <f>B11+C11+(D11*G2)</f>
        <v>150</v>
      </c>
      <c r="F11" s="9">
        <f t="shared" si="0"/>
        <v>1.6666666666666667</v>
      </c>
      <c r="G11" s="17">
        <v>12</v>
      </c>
      <c r="H11" s="12">
        <f t="shared" si="1"/>
        <v>72</v>
      </c>
      <c r="I11" s="28">
        <f>I10+(E11*G11/G2)</f>
        <v>520</v>
      </c>
      <c r="J11" s="31">
        <f>I11/G3</f>
        <v>0.3466666666666667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>
      <c r="A12" s="26">
        <v>7</v>
      </c>
      <c r="B12" s="16">
        <v>75</v>
      </c>
      <c r="C12" s="17">
        <v>150</v>
      </c>
      <c r="D12" s="17"/>
      <c r="E12" s="6">
        <f>B12+C12+(D12*G2)</f>
        <v>225</v>
      </c>
      <c r="F12" s="9">
        <f t="shared" si="0"/>
        <v>1.5</v>
      </c>
      <c r="G12" s="17">
        <v>12</v>
      </c>
      <c r="H12" s="12">
        <f t="shared" si="1"/>
        <v>84</v>
      </c>
      <c r="I12" s="28">
        <f>I11+(E12*G12/G2)</f>
        <v>820</v>
      </c>
      <c r="J12" s="31">
        <f>I12/G3</f>
        <v>0.5466666666666666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>
      <c r="A13" s="26">
        <v>8</v>
      </c>
      <c r="B13" s="16">
        <v>100</v>
      </c>
      <c r="C13" s="17">
        <v>200</v>
      </c>
      <c r="D13" s="17"/>
      <c r="E13" s="6">
        <f>B13+C13+(D13*G2)</f>
        <v>300</v>
      </c>
      <c r="F13" s="9">
        <f t="shared" si="0"/>
        <v>1.3333333333333333</v>
      </c>
      <c r="G13" s="17">
        <v>12</v>
      </c>
      <c r="H13" s="12">
        <f t="shared" si="1"/>
        <v>96</v>
      </c>
      <c r="I13" s="28">
        <f>I12+(E13*G13/G2)</f>
        <v>1220</v>
      </c>
      <c r="J13" s="31">
        <f>I13/G3</f>
        <v>0.8133333333333334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">
      <c r="A14" s="26">
        <v>9</v>
      </c>
      <c r="B14" s="16">
        <v>100</v>
      </c>
      <c r="C14" s="17">
        <v>200</v>
      </c>
      <c r="D14" s="17">
        <v>25</v>
      </c>
      <c r="E14" s="6">
        <f>B14+C14+(D14*G2)</f>
        <v>525</v>
      </c>
      <c r="F14" s="9">
        <f t="shared" si="0"/>
        <v>1.75</v>
      </c>
      <c r="G14" s="17">
        <v>12</v>
      </c>
      <c r="H14" s="12">
        <f t="shared" si="1"/>
        <v>108</v>
      </c>
      <c r="I14" s="28">
        <f>I13+(E14*G14/G2)</f>
        <v>1920</v>
      </c>
      <c r="J14" s="31">
        <f>I14/G3</f>
        <v>1.28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5">
      <c r="A15" s="26">
        <v>10</v>
      </c>
      <c r="B15" s="16">
        <v>150</v>
      </c>
      <c r="C15" s="17">
        <v>300</v>
      </c>
      <c r="D15" s="17">
        <v>25</v>
      </c>
      <c r="E15" s="6">
        <f>B15+C15+(D15*G2)</f>
        <v>675</v>
      </c>
      <c r="F15" s="9">
        <f t="shared" si="0"/>
        <v>1.2857142857142858</v>
      </c>
      <c r="G15" s="17">
        <v>12</v>
      </c>
      <c r="H15" s="12">
        <f t="shared" si="1"/>
        <v>120</v>
      </c>
      <c r="I15" s="28">
        <f>I14+(E15*G15/G2)</f>
        <v>2820</v>
      </c>
      <c r="J15" s="31">
        <f>I15/G3</f>
        <v>1.88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5">
      <c r="A16" s="26">
        <v>11</v>
      </c>
      <c r="B16" s="16">
        <v>200</v>
      </c>
      <c r="C16" s="17">
        <v>400</v>
      </c>
      <c r="D16" s="17">
        <v>50</v>
      </c>
      <c r="E16" s="6">
        <f>B16+C16+(D16*G2)</f>
        <v>1050</v>
      </c>
      <c r="F16" s="9">
        <f t="shared" si="0"/>
        <v>1.5555555555555556</v>
      </c>
      <c r="G16" s="17">
        <v>12</v>
      </c>
      <c r="H16" s="12">
        <f t="shared" si="1"/>
        <v>132</v>
      </c>
      <c r="I16" s="28">
        <f>I15+(E16*G16/G2)</f>
        <v>4220</v>
      </c>
      <c r="J16" s="31">
        <f>I16/G3</f>
        <v>2.8133333333333335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">
      <c r="A17" s="26">
        <v>12</v>
      </c>
      <c r="B17" s="16">
        <v>250</v>
      </c>
      <c r="C17" s="17">
        <v>500</v>
      </c>
      <c r="D17" s="17">
        <v>50</v>
      </c>
      <c r="E17" s="6">
        <f>B17+C17+(D17*G2)</f>
        <v>1200</v>
      </c>
      <c r="F17" s="9">
        <f t="shared" si="0"/>
        <v>1.1428571428571428</v>
      </c>
      <c r="G17" s="17">
        <v>12</v>
      </c>
      <c r="H17" s="12">
        <f t="shared" si="1"/>
        <v>144</v>
      </c>
      <c r="I17" s="28">
        <f>I16+(E17*G17/G2)</f>
        <v>5820</v>
      </c>
      <c r="J17" s="31">
        <f>I17/G3</f>
        <v>3.88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">
      <c r="A18" s="26">
        <v>13</v>
      </c>
      <c r="B18" s="16">
        <v>300</v>
      </c>
      <c r="C18" s="17">
        <v>600</v>
      </c>
      <c r="D18" s="17">
        <v>75</v>
      </c>
      <c r="E18" s="6">
        <f>B18+C18+(D18*G2)</f>
        <v>1575</v>
      </c>
      <c r="F18" s="9">
        <f t="shared" si="0"/>
        <v>1.3125</v>
      </c>
      <c r="G18" s="17">
        <v>12</v>
      </c>
      <c r="H18" s="12">
        <f t="shared" si="1"/>
        <v>156</v>
      </c>
      <c r="I18" s="28">
        <f>I17+(E18*G18/G10)</f>
        <v>7395</v>
      </c>
      <c r="J18" s="31">
        <f>I18/G3</f>
        <v>4.93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5">
      <c r="A19" s="26">
        <v>14</v>
      </c>
      <c r="B19" s="16">
        <v>400</v>
      </c>
      <c r="C19" s="17">
        <v>800</v>
      </c>
      <c r="D19" s="17">
        <v>100</v>
      </c>
      <c r="E19" s="6">
        <f>B19+C19+(D19*G2)</f>
        <v>2100</v>
      </c>
      <c r="F19" s="9">
        <f t="shared" si="0"/>
        <v>1.3333333333333333</v>
      </c>
      <c r="G19" s="17">
        <v>12</v>
      </c>
      <c r="H19" s="12">
        <f t="shared" si="1"/>
        <v>168</v>
      </c>
      <c r="I19" s="28">
        <f>I18+(E19*G19/G10)</f>
        <v>9495</v>
      </c>
      <c r="J19" s="31">
        <f>I19/G3</f>
        <v>6.33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5">
      <c r="A20" s="26">
        <v>15</v>
      </c>
      <c r="B20" s="16">
        <v>500</v>
      </c>
      <c r="C20" s="17">
        <v>1000</v>
      </c>
      <c r="D20" s="17">
        <v>100</v>
      </c>
      <c r="E20" s="6">
        <f>B20+C20+(D20*G2)</f>
        <v>2400</v>
      </c>
      <c r="F20" s="9">
        <f t="shared" si="0"/>
        <v>1.1428571428571428</v>
      </c>
      <c r="G20" s="17">
        <v>12</v>
      </c>
      <c r="H20" s="12">
        <f t="shared" si="1"/>
        <v>180</v>
      </c>
      <c r="I20" s="28">
        <f>I19+(E20*G20/G10)</f>
        <v>11895</v>
      </c>
      <c r="J20" s="31">
        <f>I20/G3</f>
        <v>7.93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">
      <c r="A21" s="26">
        <v>16</v>
      </c>
      <c r="B21" s="16">
        <v>600</v>
      </c>
      <c r="C21" s="17">
        <v>1200</v>
      </c>
      <c r="D21" s="17">
        <v>100</v>
      </c>
      <c r="E21" s="6">
        <f>B21+C21+(D21*G2)</f>
        <v>2700</v>
      </c>
      <c r="F21" s="9">
        <f t="shared" si="0"/>
        <v>1.125</v>
      </c>
      <c r="G21" s="17">
        <v>12</v>
      </c>
      <c r="H21" s="12">
        <f t="shared" si="1"/>
        <v>192</v>
      </c>
      <c r="I21" s="28">
        <f>I20+(E21*G21/G10)</f>
        <v>14595</v>
      </c>
      <c r="J21" s="31">
        <f>I21/G3</f>
        <v>9.73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">
      <c r="A22" s="26">
        <v>17</v>
      </c>
      <c r="B22" s="16">
        <v>800</v>
      </c>
      <c r="C22" s="17">
        <v>1600</v>
      </c>
      <c r="D22" s="17">
        <v>150</v>
      </c>
      <c r="E22" s="6">
        <f>B22+C22+(D22*G2)</f>
        <v>3750</v>
      </c>
      <c r="F22" s="9">
        <f t="shared" si="0"/>
        <v>1.3888888888888888</v>
      </c>
      <c r="G22" s="17">
        <v>12</v>
      </c>
      <c r="H22" s="12">
        <f t="shared" si="1"/>
        <v>204</v>
      </c>
      <c r="I22" s="28">
        <f>I21+(E22*G22/G10)</f>
        <v>18345</v>
      </c>
      <c r="J22" s="31">
        <f>I22/G3</f>
        <v>12.23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1000</v>
      </c>
      <c r="C23" s="19">
        <v>2000</v>
      </c>
      <c r="D23" s="19">
        <v>200</v>
      </c>
      <c r="E23" s="7">
        <f>B23+C23+(D23*G2)</f>
        <v>4800</v>
      </c>
      <c r="F23" s="10">
        <f t="shared" si="0"/>
        <v>1.28</v>
      </c>
      <c r="G23" s="19">
        <v>12</v>
      </c>
      <c r="H23" s="7">
        <f t="shared" si="1"/>
        <v>216</v>
      </c>
      <c r="I23" s="29">
        <f>I22+(E23*G23/G10)</f>
        <v>23145</v>
      </c>
      <c r="J23" s="32">
        <f>I23/G3</f>
        <v>15.43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sheetProtection/>
  <conditionalFormatting sqref="I6:I23">
    <cfRule type="cellIs" priority="93" dxfId="644" operator="greaterThanOrEqual">
      <formula>$G$3</formula>
    </cfRule>
    <cfRule type="dataBar" priority="9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{7540fee1-99c3-43cc-ab6a-e891dee97b4e}</x14:id>
        </ext>
      </extLst>
    </cfRule>
  </conditionalFormatting>
  <conditionalFormatting sqref="E6:E23">
    <cfRule type="dataBar" priority="9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{4b1a052d-3455-4e4c-8618-191c12e72fcb}</x14:id>
        </ext>
      </extLst>
    </cfRule>
  </conditionalFormatting>
  <conditionalFormatting sqref="I6">
    <cfRule type="expression" priority="87" dxfId="5">
      <formula>$H$6&lt;=60</formula>
    </cfRule>
    <cfRule type="expression" priority="88" dxfId="4">
      <formula>$H$6&lt;=120</formula>
    </cfRule>
    <cfRule type="expression" priority="89" dxfId="3">
      <formula>$H$6&lt;=180</formula>
    </cfRule>
    <cfRule type="expression" priority="90" dxfId="2">
      <formula>$H$6&lt;=240</formula>
    </cfRule>
    <cfRule type="expression" priority="91" dxfId="1">
      <formula>$H$6&lt;=300</formula>
    </cfRule>
  </conditionalFormatting>
  <conditionalFormatting sqref="I7">
    <cfRule type="expression" priority="82" dxfId="5">
      <formula>$H$7&lt;=60</formula>
    </cfRule>
    <cfRule type="expression" priority="83" dxfId="4">
      <formula>$H$7&lt;=120</formula>
    </cfRule>
    <cfRule type="expression" priority="84" dxfId="3">
      <formula>$H$7&lt;=180</formula>
    </cfRule>
    <cfRule type="expression" priority="85" dxfId="2">
      <formula>$H$7&lt;=240</formula>
    </cfRule>
    <cfRule type="expression" priority="86" dxfId="1">
      <formula>$H$7&lt;=300</formula>
    </cfRule>
  </conditionalFormatting>
  <conditionalFormatting sqref="I8">
    <cfRule type="expression" priority="77" dxfId="5">
      <formula>$H$8&lt;=60</formula>
    </cfRule>
    <cfRule type="expression" priority="78" dxfId="4">
      <formula>$H$8&lt;=120</formula>
    </cfRule>
    <cfRule type="expression" priority="79" dxfId="3">
      <formula>$H$8&lt;=180</formula>
    </cfRule>
    <cfRule type="expression" priority="80" dxfId="2">
      <formula>$H$8&lt;=240</formula>
    </cfRule>
    <cfRule type="expression" priority="81" dxfId="1">
      <formula>$H$8&lt;=300</formula>
    </cfRule>
  </conditionalFormatting>
  <conditionalFormatting sqref="I9">
    <cfRule type="expression" priority="72" dxfId="5">
      <formula>$H$9&lt;=60</formula>
    </cfRule>
    <cfRule type="expression" priority="73" dxfId="4">
      <formula>$H$9&lt;=120</formula>
    </cfRule>
    <cfRule type="expression" priority="74" dxfId="3">
      <formula>$H$9&lt;=180</formula>
    </cfRule>
    <cfRule type="expression" priority="75" dxfId="2">
      <formula>$H$9&lt;=240</formula>
    </cfRule>
    <cfRule type="expression" priority="76" dxfId="1">
      <formula>$H$9&lt;=300</formula>
    </cfRule>
  </conditionalFormatting>
  <conditionalFormatting sqref="I10">
    <cfRule type="expression" priority="67" dxfId="5">
      <formula>$H$10&lt;=60</formula>
    </cfRule>
    <cfRule type="expression" priority="68" dxfId="4">
      <formula>$H$10&lt;=120</formula>
    </cfRule>
    <cfRule type="expression" priority="69" dxfId="3">
      <formula>$H$10&lt;=180</formula>
    </cfRule>
    <cfRule type="expression" priority="70" dxfId="2">
      <formula>$H$10&lt;=240</formula>
    </cfRule>
    <cfRule type="expression" priority="71" dxfId="1">
      <formula>$H$10&lt;=300</formula>
    </cfRule>
  </conditionalFormatting>
  <conditionalFormatting sqref="I11">
    <cfRule type="expression" priority="62" dxfId="65">
      <formula>$H$11&lt;=60</formula>
    </cfRule>
    <cfRule type="expression" priority="63" dxfId="4">
      <formula>$H$11&lt;=120</formula>
    </cfRule>
    <cfRule type="expression" priority="64" dxfId="3">
      <formula>$H$11&lt;=180</formula>
    </cfRule>
    <cfRule type="expression" priority="65" dxfId="2">
      <formula>$H$11&lt;=240</formula>
    </cfRule>
    <cfRule type="expression" priority="66" dxfId="1">
      <formula>$H$11&lt;=300</formula>
    </cfRule>
  </conditionalFormatting>
  <conditionalFormatting sqref="I12">
    <cfRule type="expression" priority="57" dxfId="5">
      <formula>$H$12&lt;=60</formula>
    </cfRule>
    <cfRule type="expression" priority="58" dxfId="4">
      <formula>$H$12&lt;=120</formula>
    </cfRule>
    <cfRule type="expression" priority="59" dxfId="3">
      <formula>$H$12&lt;=180</formula>
    </cfRule>
    <cfRule type="expression" priority="60" dxfId="2">
      <formula>$H$12&lt;=240</formula>
    </cfRule>
    <cfRule type="expression" priority="61" dxfId="1">
      <formula>$H$12&lt;=300</formula>
    </cfRule>
  </conditionalFormatting>
  <conditionalFormatting sqref="I13">
    <cfRule type="expression" priority="52" dxfId="5">
      <formula>$H$13&lt;=60</formula>
    </cfRule>
    <cfRule type="expression" priority="53" dxfId="4">
      <formula>$H$13&lt;=120</formula>
    </cfRule>
    <cfRule type="expression" priority="54" dxfId="3">
      <formula>$H$13&lt;=180</formula>
    </cfRule>
    <cfRule type="expression" priority="55" dxfId="2">
      <formula>$H$13&lt;=240</formula>
    </cfRule>
    <cfRule type="expression" priority="56" dxfId="1">
      <formula>$H$13&lt;=300</formula>
    </cfRule>
  </conditionalFormatting>
  <conditionalFormatting sqref="I14">
    <cfRule type="expression" priority="47" dxfId="5">
      <formula>$H$14&lt;=60</formula>
    </cfRule>
    <cfRule type="expression" priority="48" dxfId="4">
      <formula>$H$14&lt;=120</formula>
    </cfRule>
    <cfRule type="expression" priority="49" dxfId="3">
      <formula>$H$14&lt;=180</formula>
    </cfRule>
    <cfRule type="expression" priority="50" dxfId="2">
      <formula>$H$14&lt;=240</formula>
    </cfRule>
    <cfRule type="expression" priority="51" dxfId="1">
      <formula>$H$14&lt;=300</formula>
    </cfRule>
  </conditionalFormatting>
  <conditionalFormatting sqref="I15">
    <cfRule type="expression" priority="42" dxfId="5">
      <formula>$H$15&lt;=60</formula>
    </cfRule>
    <cfRule type="expression" priority="43" dxfId="4">
      <formula>$H$15&lt;=120</formula>
    </cfRule>
    <cfRule type="expression" priority="44" dxfId="3">
      <formula>$H$15&lt;=180</formula>
    </cfRule>
    <cfRule type="expression" priority="45" dxfId="2">
      <formula>$H$15&lt;=240</formula>
    </cfRule>
    <cfRule type="expression" priority="46" dxfId="1">
      <formula>$H$15&lt;=300</formula>
    </cfRule>
  </conditionalFormatting>
  <conditionalFormatting sqref="I16">
    <cfRule type="expression" priority="37" dxfId="5">
      <formula>$H$16&lt;=60</formula>
    </cfRule>
    <cfRule type="expression" priority="38" dxfId="4">
      <formula>$H$16&lt;=120</formula>
    </cfRule>
    <cfRule type="expression" priority="39" dxfId="3">
      <formula>$H$16&lt;=180</formula>
    </cfRule>
    <cfRule type="expression" priority="40" dxfId="2">
      <formula>$H$16&lt;=240</formula>
    </cfRule>
    <cfRule type="expression" priority="41" dxfId="1">
      <formula>$H$16&lt;=300</formula>
    </cfRule>
  </conditionalFormatting>
  <conditionalFormatting sqref="I17">
    <cfRule type="expression" priority="32" dxfId="5">
      <formula>$H$17&lt;=60</formula>
    </cfRule>
    <cfRule type="expression" priority="33" dxfId="4">
      <formula>$H$17&lt;=120</formula>
    </cfRule>
    <cfRule type="expression" priority="34" dxfId="3">
      <formula>$H$17&lt;=180</formula>
    </cfRule>
    <cfRule type="expression" priority="35" dxfId="2">
      <formula>$H$17&lt;=240</formula>
    </cfRule>
    <cfRule type="expression" priority="36" dxfId="1">
      <formula>$H$17&lt;=300</formula>
    </cfRule>
  </conditionalFormatting>
  <conditionalFormatting sqref="I18">
    <cfRule type="expression" priority="27" dxfId="5">
      <formula>$H$18&lt;=60</formula>
    </cfRule>
    <cfRule type="expression" priority="28" dxfId="4">
      <formula>$H$18&lt;=120</formula>
    </cfRule>
    <cfRule type="expression" priority="29" dxfId="3">
      <formula>$H$18&lt;=180</formula>
    </cfRule>
    <cfRule type="expression" priority="30" dxfId="2">
      <formula>$H$18&lt;=240</formula>
    </cfRule>
    <cfRule type="expression" priority="31" dxfId="1">
      <formula>$H$18&lt;=300</formula>
    </cfRule>
  </conditionalFormatting>
  <conditionalFormatting sqref="I19">
    <cfRule type="expression" priority="22" dxfId="5">
      <formula>$H$19&lt;=60</formula>
    </cfRule>
    <cfRule type="expression" priority="23" dxfId="4">
      <formula>$H$19&lt;=120</formula>
    </cfRule>
    <cfRule type="expression" priority="24" dxfId="3">
      <formula>$H$19&lt;=180</formula>
    </cfRule>
    <cfRule type="expression" priority="25" dxfId="2">
      <formula>$H$19&lt;=240</formula>
    </cfRule>
    <cfRule type="expression" priority="26" dxfId="1">
      <formula>$H$19&lt;=300</formula>
    </cfRule>
  </conditionalFormatting>
  <conditionalFormatting sqref="I20">
    <cfRule type="expression" priority="17" dxfId="5">
      <formula>$H$20&lt;=60</formula>
    </cfRule>
    <cfRule type="expression" priority="18" dxfId="4">
      <formula>$H$20&lt;=120</formula>
    </cfRule>
    <cfRule type="expression" priority="19" dxfId="3">
      <formula>$H$20&lt;=180</formula>
    </cfRule>
    <cfRule type="expression" priority="20" dxfId="2">
      <formula>$H$20&lt;=240</formula>
    </cfRule>
    <cfRule type="expression" priority="21" dxfId="1">
      <formula>$H$20&lt;=300</formula>
    </cfRule>
  </conditionalFormatting>
  <conditionalFormatting sqref="I21">
    <cfRule type="expression" priority="12" dxfId="5">
      <formula>$H$21&lt;=60</formula>
    </cfRule>
    <cfRule type="expression" priority="13" dxfId="4">
      <formula>$H$21&lt;=120</formula>
    </cfRule>
    <cfRule type="expression" priority="14" dxfId="3">
      <formula>$H$21&lt;=180</formula>
    </cfRule>
    <cfRule type="expression" priority="15" dxfId="2">
      <formula>$H$21&lt;=240</formula>
    </cfRule>
    <cfRule type="expression" priority="16" dxfId="1">
      <formula>$H$21&lt;=300</formula>
    </cfRule>
  </conditionalFormatting>
  <conditionalFormatting sqref="I22">
    <cfRule type="expression" priority="7" dxfId="5">
      <formula>$H$22&lt;=60</formula>
    </cfRule>
    <cfRule type="expression" priority="8" dxfId="4">
      <formula>$H$22&lt;=120</formula>
    </cfRule>
    <cfRule type="expression" priority="9" dxfId="3">
      <formula>$H$22&lt;=180</formula>
    </cfRule>
    <cfRule type="expression" priority="10" dxfId="2">
      <formula>$H$22&lt;=240</formula>
    </cfRule>
    <cfRule type="expression" priority="11" dxfId="1">
      <formula>$H$22&lt;=300</formula>
    </cfRule>
  </conditionalFormatting>
  <conditionalFormatting sqref="I23">
    <cfRule type="expression" priority="2" dxfId="5">
      <formula>$H$23&lt;=60</formula>
    </cfRule>
    <cfRule type="expression" priority="3" dxfId="4">
      <formula>$H$23&lt;=120</formula>
    </cfRule>
    <cfRule type="expression" priority="4" dxfId="3">
      <formula>$H$23&lt;=180</formula>
    </cfRule>
    <cfRule type="expression" priority="5" dxfId="2">
      <formula>$H$23&lt;=240</formula>
    </cfRule>
    <cfRule type="expression" priority="6" dxfId="1">
      <formula>$H$23&lt;=300</formula>
    </cfRule>
  </conditionalFormatting>
  <conditionalFormatting sqref="J6:J23">
    <cfRule type="cellIs" priority="1" dxfId="645" operator="greaterThanOr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3" operator="greaterThanOrEqual">
            <xm:f>$G$3</xm:f>
            <x14:dxf>
              <font>
                <b/>
                <i val="0"/>
                <u val="none"/>
                <strike val="0"/>
                <color theme="1"/>
              </font>
              <fill>
                <patternFill patternType="gray0625">
                  <bgColor indexed="65"/>
                </patternFill>
              </fill>
            </x14:dxf>
          </x14:cfRule>
          <x14:cfRule type="dataBar" id="{7540fee1-99c3-43cc-ab6a-e891dee97b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I6:I23</xm:sqref>
        </x14:conditionalFormatting>
        <x14:conditionalFormatting xmlns:xm="http://schemas.microsoft.com/office/excel/2006/main">
          <x14:cfRule type="dataBar" id="{4b1a052d-3455-4e4c-8618-191c12e72f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E6:E23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5.8515625" style="0" customWidth="1"/>
    <col min="4" max="4" width="6.421875" style="0" customWidth="1"/>
    <col min="5" max="5" width="23.00390625" style="0" customWidth="1"/>
    <col min="6" max="6" width="10.421875" style="0" customWidth="1"/>
    <col min="7" max="8" width="9.57421875" style="0" customWidth="1"/>
    <col min="9" max="9" width="29.00390625" style="0" customWidth="1"/>
    <col min="10" max="10" width="9.8515625" style="0" customWidth="1"/>
  </cols>
  <sheetData>
    <row r="1" spans="1:25" ht="19.5" thickBot="1">
      <c r="A1" s="13"/>
      <c r="B1" s="21" t="s">
        <v>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10000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>
      <c r="A6" s="26">
        <v>1</v>
      </c>
      <c r="B6" s="14">
        <v>25</v>
      </c>
      <c r="C6" s="15">
        <v>50</v>
      </c>
      <c r="D6" s="15"/>
      <c r="E6" s="5">
        <f>B6+C6+(D6*G2)</f>
        <v>75</v>
      </c>
      <c r="F6" s="8">
        <v>1</v>
      </c>
      <c r="G6" s="15">
        <v>15</v>
      </c>
      <c r="H6" s="11">
        <f>G6</f>
        <v>15</v>
      </c>
      <c r="I6" s="27">
        <f>E6*G6/G2</f>
        <v>125</v>
      </c>
      <c r="J6" s="30">
        <f>I6/G3</f>
        <v>0.0125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5">
      <c r="A7" s="26">
        <v>2</v>
      </c>
      <c r="B7" s="16">
        <v>50</v>
      </c>
      <c r="C7" s="17">
        <v>100</v>
      </c>
      <c r="D7" s="17"/>
      <c r="E7" s="6">
        <f>B7+C7+(D7*G2)</f>
        <v>150</v>
      </c>
      <c r="F7" s="9">
        <f aca="true" t="shared" si="0" ref="F7:F23">E7/E6</f>
        <v>2</v>
      </c>
      <c r="G7" s="17">
        <v>15</v>
      </c>
      <c r="H7" s="12">
        <f>G7+H6</f>
        <v>30</v>
      </c>
      <c r="I7" s="28">
        <f>I6+(E7*G7/G2)</f>
        <v>375</v>
      </c>
      <c r="J7" s="31">
        <f>I7/G3</f>
        <v>0.0375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">
      <c r="A8" s="26">
        <v>3</v>
      </c>
      <c r="B8" s="16">
        <v>75</v>
      </c>
      <c r="C8" s="17">
        <v>150</v>
      </c>
      <c r="D8" s="17"/>
      <c r="E8" s="6">
        <f>B8+C8+(D8*G2)</f>
        <v>225</v>
      </c>
      <c r="F8" s="9">
        <f t="shared" si="0"/>
        <v>1.5</v>
      </c>
      <c r="G8" s="17">
        <v>15</v>
      </c>
      <c r="H8" s="12">
        <f aca="true" t="shared" si="1" ref="H8:H23">G8+H7</f>
        <v>45</v>
      </c>
      <c r="I8" s="28">
        <f>I7+(E8*G8/G2)</f>
        <v>750</v>
      </c>
      <c r="J8" s="31">
        <f>I8/G3</f>
        <v>0.075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>
      <c r="A9" s="26">
        <v>4</v>
      </c>
      <c r="B9" s="16">
        <v>100</v>
      </c>
      <c r="C9" s="17">
        <v>200</v>
      </c>
      <c r="D9" s="17"/>
      <c r="E9" s="6">
        <f>B9+C9+(D9*G2)</f>
        <v>300</v>
      </c>
      <c r="F9" s="9">
        <f t="shared" si="0"/>
        <v>1.3333333333333333</v>
      </c>
      <c r="G9" s="17">
        <v>15</v>
      </c>
      <c r="H9" s="12">
        <f t="shared" si="1"/>
        <v>60</v>
      </c>
      <c r="I9" s="28">
        <f>I8+(E9*G9/G2)</f>
        <v>1250</v>
      </c>
      <c r="J9" s="31">
        <f>I9/G3</f>
        <v>0.125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">
      <c r="A10" s="26">
        <v>5</v>
      </c>
      <c r="B10" s="16">
        <v>150</v>
      </c>
      <c r="C10" s="17">
        <v>300</v>
      </c>
      <c r="D10" s="17"/>
      <c r="E10" s="6">
        <f>B10+C10+(D10*G2)</f>
        <v>450</v>
      </c>
      <c r="F10" s="9">
        <f t="shared" si="0"/>
        <v>1.5</v>
      </c>
      <c r="G10" s="17">
        <v>15</v>
      </c>
      <c r="H10" s="12">
        <f t="shared" si="1"/>
        <v>75</v>
      </c>
      <c r="I10" s="28">
        <f>I9+(E10*G10/G2)</f>
        <v>2000</v>
      </c>
      <c r="J10" s="31">
        <f>I10/G3</f>
        <v>0.2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">
      <c r="A11" s="26">
        <v>6</v>
      </c>
      <c r="B11" s="16">
        <v>200</v>
      </c>
      <c r="C11" s="17">
        <v>400</v>
      </c>
      <c r="D11" s="17"/>
      <c r="E11" s="6">
        <f>B11+C11+(D11*G2)</f>
        <v>600</v>
      </c>
      <c r="F11" s="9">
        <f t="shared" si="0"/>
        <v>1.3333333333333333</v>
      </c>
      <c r="G11" s="17">
        <v>15</v>
      </c>
      <c r="H11" s="12">
        <f t="shared" si="1"/>
        <v>90</v>
      </c>
      <c r="I11" s="28">
        <f>I10+(E11*G11/G2)</f>
        <v>3000</v>
      </c>
      <c r="J11" s="31">
        <f>I11/G3</f>
        <v>0.3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>
      <c r="A12" s="26">
        <v>7</v>
      </c>
      <c r="B12" s="16">
        <v>250</v>
      </c>
      <c r="C12" s="17">
        <v>500</v>
      </c>
      <c r="D12" s="17">
        <v>25</v>
      </c>
      <c r="E12" s="6">
        <f>B12+C12+(D12*G2)</f>
        <v>975</v>
      </c>
      <c r="F12" s="9">
        <f t="shared" si="0"/>
        <v>1.625</v>
      </c>
      <c r="G12" s="17">
        <v>15</v>
      </c>
      <c r="H12" s="12">
        <f t="shared" si="1"/>
        <v>105</v>
      </c>
      <c r="I12" s="28">
        <f>I11+(E12*G12/G2)</f>
        <v>4625</v>
      </c>
      <c r="J12" s="31">
        <f>I12/G3</f>
        <v>0.4625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>
      <c r="A13" s="26">
        <v>8</v>
      </c>
      <c r="B13" s="16">
        <v>300</v>
      </c>
      <c r="C13" s="17">
        <v>600</v>
      </c>
      <c r="D13" s="17">
        <v>25</v>
      </c>
      <c r="E13" s="6">
        <f>B13+C13+(D13*G2)</f>
        <v>1125</v>
      </c>
      <c r="F13" s="9">
        <f t="shared" si="0"/>
        <v>1.1538461538461537</v>
      </c>
      <c r="G13" s="17">
        <v>15</v>
      </c>
      <c r="H13" s="12">
        <f t="shared" si="1"/>
        <v>120</v>
      </c>
      <c r="I13" s="28">
        <f>I12+(E13*G13/G2)</f>
        <v>6500</v>
      </c>
      <c r="J13" s="31">
        <f>I13/G3</f>
        <v>0.65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">
      <c r="A14" s="26">
        <v>9</v>
      </c>
      <c r="B14" s="16">
        <v>400</v>
      </c>
      <c r="C14" s="17">
        <v>800</v>
      </c>
      <c r="D14" s="17">
        <v>50</v>
      </c>
      <c r="E14" s="6">
        <f>B14+C14+(D14*G2)</f>
        <v>1650</v>
      </c>
      <c r="F14" s="9">
        <f t="shared" si="0"/>
        <v>1.4666666666666666</v>
      </c>
      <c r="G14" s="17">
        <v>15</v>
      </c>
      <c r="H14" s="12">
        <f t="shared" si="1"/>
        <v>135</v>
      </c>
      <c r="I14" s="28">
        <f>I13+(E14*G14/G2)</f>
        <v>9250</v>
      </c>
      <c r="J14" s="31">
        <f>I14/G3</f>
        <v>0.925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5">
      <c r="A15" s="26">
        <v>10</v>
      </c>
      <c r="B15" s="16">
        <v>500</v>
      </c>
      <c r="C15" s="17">
        <v>1000</v>
      </c>
      <c r="D15" s="17">
        <v>75</v>
      </c>
      <c r="E15" s="6">
        <f>B15+C15+(D15*G2)</f>
        <v>2175</v>
      </c>
      <c r="F15" s="9">
        <f t="shared" si="0"/>
        <v>1.3181818181818181</v>
      </c>
      <c r="G15" s="17">
        <v>15</v>
      </c>
      <c r="H15" s="12">
        <f t="shared" si="1"/>
        <v>150</v>
      </c>
      <c r="I15" s="28">
        <f>I14+(E15*G15/G2)</f>
        <v>12875</v>
      </c>
      <c r="J15" s="31">
        <f>I15/G3</f>
        <v>1.2875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5">
      <c r="A16" s="26">
        <v>11</v>
      </c>
      <c r="B16" s="16">
        <v>600</v>
      </c>
      <c r="C16" s="17">
        <v>1200</v>
      </c>
      <c r="D16" s="17">
        <v>100</v>
      </c>
      <c r="E16" s="6">
        <f>B16+C16+(D16*G2)</f>
        <v>2700</v>
      </c>
      <c r="F16" s="9">
        <f t="shared" si="0"/>
        <v>1.2413793103448276</v>
      </c>
      <c r="G16" s="17">
        <v>15</v>
      </c>
      <c r="H16" s="12">
        <f t="shared" si="1"/>
        <v>165</v>
      </c>
      <c r="I16" s="28">
        <f>I15+(E16*G16/G2)</f>
        <v>17375</v>
      </c>
      <c r="J16" s="31">
        <f>I16/G3</f>
        <v>1.7375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">
      <c r="A17" s="26">
        <v>12</v>
      </c>
      <c r="B17" s="16">
        <v>750</v>
      </c>
      <c r="C17" s="17">
        <v>1500</v>
      </c>
      <c r="D17" s="17">
        <v>150</v>
      </c>
      <c r="E17" s="6">
        <f>B17+C17+(D17*G2)</f>
        <v>3600</v>
      </c>
      <c r="F17" s="9">
        <f t="shared" si="0"/>
        <v>1.3333333333333333</v>
      </c>
      <c r="G17" s="17">
        <v>15</v>
      </c>
      <c r="H17" s="12">
        <f t="shared" si="1"/>
        <v>180</v>
      </c>
      <c r="I17" s="28">
        <f>I16+(E17*G17/G2)</f>
        <v>23375</v>
      </c>
      <c r="J17" s="31">
        <f>I17/G3</f>
        <v>2.3375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">
      <c r="A18" s="26">
        <v>13</v>
      </c>
      <c r="B18" s="16">
        <v>1000</v>
      </c>
      <c r="C18" s="17">
        <v>2000</v>
      </c>
      <c r="D18" s="17">
        <v>200</v>
      </c>
      <c r="E18" s="6">
        <f>B18+C18+(D18*G2)</f>
        <v>4800</v>
      </c>
      <c r="F18" s="9">
        <f t="shared" si="0"/>
        <v>1.3333333333333333</v>
      </c>
      <c r="G18" s="17">
        <v>15</v>
      </c>
      <c r="H18" s="12">
        <f t="shared" si="1"/>
        <v>195</v>
      </c>
      <c r="I18" s="28">
        <f>I17+(E18*G18/G10)</f>
        <v>28175</v>
      </c>
      <c r="J18" s="31">
        <f>I18/G3</f>
        <v>2.8175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5">
      <c r="A19" s="26">
        <v>14</v>
      </c>
      <c r="B19" s="16">
        <v>1250</v>
      </c>
      <c r="C19" s="17">
        <v>2500</v>
      </c>
      <c r="D19" s="17">
        <v>250</v>
      </c>
      <c r="E19" s="6">
        <f>B19+C19+(D19*G2)</f>
        <v>6000</v>
      </c>
      <c r="F19" s="9">
        <f t="shared" si="0"/>
        <v>1.25</v>
      </c>
      <c r="G19" s="17">
        <v>15</v>
      </c>
      <c r="H19" s="12">
        <f t="shared" si="1"/>
        <v>210</v>
      </c>
      <c r="I19" s="28">
        <f>I18+(E19*G19/G10)</f>
        <v>34175</v>
      </c>
      <c r="J19" s="31">
        <f>I19/G3</f>
        <v>3.4175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5">
      <c r="A20" s="26">
        <v>15</v>
      </c>
      <c r="B20" s="16">
        <v>1500</v>
      </c>
      <c r="C20" s="17">
        <v>3000</v>
      </c>
      <c r="D20" s="17">
        <v>300</v>
      </c>
      <c r="E20" s="6">
        <f>B20+C20+(D20*G2)</f>
        <v>7200</v>
      </c>
      <c r="F20" s="9">
        <f t="shared" si="0"/>
        <v>1.2</v>
      </c>
      <c r="G20" s="17">
        <v>15</v>
      </c>
      <c r="H20" s="12">
        <f t="shared" si="1"/>
        <v>225</v>
      </c>
      <c r="I20" s="28">
        <f>I19+(E20*G20/G10)</f>
        <v>41375</v>
      </c>
      <c r="J20" s="31">
        <f>I20/G3</f>
        <v>4.1375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">
      <c r="A21" s="26">
        <v>16</v>
      </c>
      <c r="B21" s="16">
        <v>2000</v>
      </c>
      <c r="C21" s="17">
        <v>4000</v>
      </c>
      <c r="D21" s="17">
        <v>400</v>
      </c>
      <c r="E21" s="6">
        <f>B21+C21+(D21*G2)</f>
        <v>9600</v>
      </c>
      <c r="F21" s="9">
        <f t="shared" si="0"/>
        <v>1.3333333333333333</v>
      </c>
      <c r="G21" s="17">
        <v>15</v>
      </c>
      <c r="H21" s="12">
        <f t="shared" si="1"/>
        <v>240</v>
      </c>
      <c r="I21" s="28">
        <f>I20+(E21*G21/G10)</f>
        <v>50975</v>
      </c>
      <c r="J21" s="31">
        <f>I21/G3</f>
        <v>5.0975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">
      <c r="A22" s="26">
        <v>17</v>
      </c>
      <c r="B22" s="16">
        <v>2500</v>
      </c>
      <c r="C22" s="17">
        <v>5000</v>
      </c>
      <c r="D22" s="17">
        <v>500</v>
      </c>
      <c r="E22" s="6">
        <f>B22+C22+(D22*G2)</f>
        <v>12000</v>
      </c>
      <c r="F22" s="9">
        <f t="shared" si="0"/>
        <v>1.25</v>
      </c>
      <c r="G22" s="17">
        <v>15</v>
      </c>
      <c r="H22" s="12">
        <f t="shared" si="1"/>
        <v>255</v>
      </c>
      <c r="I22" s="28">
        <f>I21+(E22*G22/G10)</f>
        <v>62975</v>
      </c>
      <c r="J22" s="31">
        <f>I22/G3</f>
        <v>6.2975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3000</v>
      </c>
      <c r="C23" s="19">
        <v>6000</v>
      </c>
      <c r="D23" s="19">
        <v>600</v>
      </c>
      <c r="E23" s="7">
        <f>B23+C23+(D23*G2)</f>
        <v>14400</v>
      </c>
      <c r="F23" s="10">
        <f t="shared" si="0"/>
        <v>1.2</v>
      </c>
      <c r="G23" s="19">
        <v>15</v>
      </c>
      <c r="H23" s="7">
        <f t="shared" si="1"/>
        <v>270</v>
      </c>
      <c r="I23" s="29">
        <f>I22+(E23*G23/G10)</f>
        <v>77375</v>
      </c>
      <c r="J23" s="32">
        <f>I23/G3</f>
        <v>7.7375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5">
      <c r="A24" s="13"/>
      <c r="B24" s="13"/>
      <c r="C24" s="13"/>
      <c r="D24" s="13"/>
      <c r="E24" s="13"/>
      <c r="F24" s="33">
        <f>AVERAGE(F6:F17)</f>
        <v>1.400422829086622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sheetProtection/>
  <conditionalFormatting sqref="I6:I23">
    <cfRule type="cellIs" priority="93" dxfId="644" operator="greaterThanOrEqual">
      <formula>$G$3</formula>
    </cfRule>
    <cfRule type="dataBar" priority="9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{e7321352-ca22-4467-8031-70c4f83ec5e6}</x14:id>
        </ext>
      </extLst>
    </cfRule>
  </conditionalFormatting>
  <conditionalFormatting sqref="E6:E23">
    <cfRule type="dataBar" priority="9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{04213d17-9faf-4ebf-a10f-2326db5df446}</x14:id>
        </ext>
      </extLst>
    </cfRule>
  </conditionalFormatting>
  <conditionalFormatting sqref="I6">
    <cfRule type="expression" priority="87" dxfId="5">
      <formula>$H$6&lt;=60</formula>
    </cfRule>
    <cfRule type="expression" priority="88" dxfId="4">
      <formula>$H$6&lt;=120</formula>
    </cfRule>
    <cfRule type="expression" priority="89" dxfId="3">
      <formula>$H$6&lt;=180</formula>
    </cfRule>
    <cfRule type="expression" priority="90" dxfId="2">
      <formula>$H$6&lt;=240</formula>
    </cfRule>
    <cfRule type="expression" priority="91" dxfId="1">
      <formula>$H$6&lt;=300</formula>
    </cfRule>
  </conditionalFormatting>
  <conditionalFormatting sqref="I7">
    <cfRule type="expression" priority="82" dxfId="5">
      <formula>$H$7&lt;=60</formula>
    </cfRule>
    <cfRule type="expression" priority="83" dxfId="4">
      <formula>$H$7&lt;=120</formula>
    </cfRule>
    <cfRule type="expression" priority="84" dxfId="3">
      <formula>$H$7&lt;=180</formula>
    </cfRule>
    <cfRule type="expression" priority="85" dxfId="2">
      <formula>$H$7&lt;=240</formula>
    </cfRule>
    <cfRule type="expression" priority="86" dxfId="1">
      <formula>$H$7&lt;=300</formula>
    </cfRule>
  </conditionalFormatting>
  <conditionalFormatting sqref="I8">
    <cfRule type="expression" priority="77" dxfId="5">
      <formula>$H$8&lt;=60</formula>
    </cfRule>
    <cfRule type="expression" priority="78" dxfId="4">
      <formula>$H$8&lt;=120</formula>
    </cfRule>
    <cfRule type="expression" priority="79" dxfId="3">
      <formula>$H$8&lt;=180</formula>
    </cfRule>
    <cfRule type="expression" priority="80" dxfId="2">
      <formula>$H$8&lt;=240</formula>
    </cfRule>
    <cfRule type="expression" priority="81" dxfId="1">
      <formula>$H$8&lt;=300</formula>
    </cfRule>
  </conditionalFormatting>
  <conditionalFormatting sqref="I9">
    <cfRule type="expression" priority="72" dxfId="5">
      <formula>$H$9&lt;=60</formula>
    </cfRule>
    <cfRule type="expression" priority="73" dxfId="4">
      <formula>$H$9&lt;=120</formula>
    </cfRule>
    <cfRule type="expression" priority="74" dxfId="3">
      <formula>$H$9&lt;=180</formula>
    </cfRule>
    <cfRule type="expression" priority="75" dxfId="2">
      <formula>$H$9&lt;=240</formula>
    </cfRule>
    <cfRule type="expression" priority="76" dxfId="1">
      <formula>$H$9&lt;=300</formula>
    </cfRule>
  </conditionalFormatting>
  <conditionalFormatting sqref="I10">
    <cfRule type="expression" priority="67" dxfId="5">
      <formula>$H$10&lt;=60</formula>
    </cfRule>
    <cfRule type="expression" priority="68" dxfId="4">
      <formula>$H$10&lt;=120</formula>
    </cfRule>
    <cfRule type="expression" priority="69" dxfId="3">
      <formula>$H$10&lt;=180</formula>
    </cfRule>
    <cfRule type="expression" priority="70" dxfId="2">
      <formula>$H$10&lt;=240</formula>
    </cfRule>
    <cfRule type="expression" priority="71" dxfId="1">
      <formula>$H$10&lt;=300</formula>
    </cfRule>
  </conditionalFormatting>
  <conditionalFormatting sqref="I11">
    <cfRule type="expression" priority="62" dxfId="65">
      <formula>$H$11&lt;=60</formula>
    </cfRule>
    <cfRule type="expression" priority="63" dxfId="4">
      <formula>$H$11&lt;=120</formula>
    </cfRule>
    <cfRule type="expression" priority="64" dxfId="3">
      <formula>$H$11&lt;=180</formula>
    </cfRule>
    <cfRule type="expression" priority="65" dxfId="2">
      <formula>$H$11&lt;=240</formula>
    </cfRule>
    <cfRule type="expression" priority="66" dxfId="1">
      <formula>$H$11&lt;=300</formula>
    </cfRule>
  </conditionalFormatting>
  <conditionalFormatting sqref="I12">
    <cfRule type="expression" priority="57" dxfId="5">
      <formula>$H$12&lt;=60</formula>
    </cfRule>
    <cfRule type="expression" priority="58" dxfId="4">
      <formula>$H$12&lt;=120</formula>
    </cfRule>
    <cfRule type="expression" priority="59" dxfId="3">
      <formula>$H$12&lt;=180</formula>
    </cfRule>
    <cfRule type="expression" priority="60" dxfId="2">
      <formula>$H$12&lt;=240</formula>
    </cfRule>
    <cfRule type="expression" priority="61" dxfId="1">
      <formula>$H$12&lt;=300</formula>
    </cfRule>
  </conditionalFormatting>
  <conditionalFormatting sqref="I13">
    <cfRule type="expression" priority="52" dxfId="5">
      <formula>$H$13&lt;=60</formula>
    </cfRule>
    <cfRule type="expression" priority="53" dxfId="4">
      <formula>$H$13&lt;=120</formula>
    </cfRule>
    <cfRule type="expression" priority="54" dxfId="3">
      <formula>$H$13&lt;=180</formula>
    </cfRule>
    <cfRule type="expression" priority="55" dxfId="2">
      <formula>$H$13&lt;=240</formula>
    </cfRule>
    <cfRule type="expression" priority="56" dxfId="1">
      <formula>$H$13&lt;=300</formula>
    </cfRule>
  </conditionalFormatting>
  <conditionalFormatting sqref="I14">
    <cfRule type="expression" priority="47" dxfId="5">
      <formula>$H$14&lt;=60</formula>
    </cfRule>
    <cfRule type="expression" priority="48" dxfId="4">
      <formula>$H$14&lt;=120</formula>
    </cfRule>
    <cfRule type="expression" priority="49" dxfId="3">
      <formula>$H$14&lt;=180</formula>
    </cfRule>
    <cfRule type="expression" priority="50" dxfId="2">
      <formula>$H$14&lt;=240</formula>
    </cfRule>
    <cfRule type="expression" priority="51" dxfId="1">
      <formula>$H$14&lt;=300</formula>
    </cfRule>
  </conditionalFormatting>
  <conditionalFormatting sqref="I15">
    <cfRule type="expression" priority="42" dxfId="5">
      <formula>$H$15&lt;=60</formula>
    </cfRule>
    <cfRule type="expression" priority="43" dxfId="4">
      <formula>$H$15&lt;=120</formula>
    </cfRule>
    <cfRule type="expression" priority="44" dxfId="3">
      <formula>$H$15&lt;=180</formula>
    </cfRule>
    <cfRule type="expression" priority="45" dxfId="2">
      <formula>$H$15&lt;=240</formula>
    </cfRule>
    <cfRule type="expression" priority="46" dxfId="1">
      <formula>$H$15&lt;=300</formula>
    </cfRule>
  </conditionalFormatting>
  <conditionalFormatting sqref="I16">
    <cfRule type="expression" priority="37" dxfId="5">
      <formula>$H$16&lt;=60</formula>
    </cfRule>
    <cfRule type="expression" priority="38" dxfId="4">
      <formula>$H$16&lt;=120</formula>
    </cfRule>
    <cfRule type="expression" priority="39" dxfId="3">
      <formula>$H$16&lt;=180</formula>
    </cfRule>
    <cfRule type="expression" priority="40" dxfId="2">
      <formula>$H$16&lt;=240</formula>
    </cfRule>
    <cfRule type="expression" priority="41" dxfId="1">
      <formula>$H$16&lt;=300</formula>
    </cfRule>
  </conditionalFormatting>
  <conditionalFormatting sqref="I17">
    <cfRule type="expression" priority="32" dxfId="5">
      <formula>$H$17&lt;=60</formula>
    </cfRule>
    <cfRule type="expression" priority="33" dxfId="4">
      <formula>$H$17&lt;=120</formula>
    </cfRule>
    <cfRule type="expression" priority="34" dxfId="3">
      <formula>$H$17&lt;=180</formula>
    </cfRule>
    <cfRule type="expression" priority="35" dxfId="2">
      <formula>$H$17&lt;=240</formula>
    </cfRule>
    <cfRule type="expression" priority="36" dxfId="1">
      <formula>$H$17&lt;=300</formula>
    </cfRule>
  </conditionalFormatting>
  <conditionalFormatting sqref="I18">
    <cfRule type="expression" priority="27" dxfId="5">
      <formula>$H$18&lt;=60</formula>
    </cfRule>
    <cfRule type="expression" priority="28" dxfId="4">
      <formula>$H$18&lt;=120</formula>
    </cfRule>
    <cfRule type="expression" priority="29" dxfId="3">
      <formula>$H$18&lt;=180</formula>
    </cfRule>
    <cfRule type="expression" priority="30" dxfId="2">
      <formula>$H$18&lt;=240</formula>
    </cfRule>
    <cfRule type="expression" priority="31" dxfId="1">
      <formula>$H$18&lt;=300</formula>
    </cfRule>
  </conditionalFormatting>
  <conditionalFormatting sqref="I19">
    <cfRule type="expression" priority="22" dxfId="5">
      <formula>$H$19&lt;=60</formula>
    </cfRule>
    <cfRule type="expression" priority="23" dxfId="4">
      <formula>$H$19&lt;=120</formula>
    </cfRule>
    <cfRule type="expression" priority="24" dxfId="3">
      <formula>$H$19&lt;=180</formula>
    </cfRule>
    <cfRule type="expression" priority="25" dxfId="2">
      <formula>$H$19&lt;=240</formula>
    </cfRule>
    <cfRule type="expression" priority="26" dxfId="1">
      <formula>$H$19&lt;=300</formula>
    </cfRule>
  </conditionalFormatting>
  <conditionalFormatting sqref="I20">
    <cfRule type="expression" priority="17" dxfId="5">
      <formula>$H$20&lt;=60</formula>
    </cfRule>
    <cfRule type="expression" priority="18" dxfId="4">
      <formula>$H$20&lt;=120</formula>
    </cfRule>
    <cfRule type="expression" priority="19" dxfId="3">
      <formula>$H$20&lt;=180</formula>
    </cfRule>
    <cfRule type="expression" priority="20" dxfId="2">
      <formula>$H$20&lt;=240</formula>
    </cfRule>
    <cfRule type="expression" priority="21" dxfId="1">
      <formula>$H$20&lt;=300</formula>
    </cfRule>
  </conditionalFormatting>
  <conditionalFormatting sqref="I21">
    <cfRule type="expression" priority="12" dxfId="5">
      <formula>$H$21&lt;=60</formula>
    </cfRule>
    <cfRule type="expression" priority="13" dxfId="4">
      <formula>$H$21&lt;=120</formula>
    </cfRule>
    <cfRule type="expression" priority="14" dxfId="3">
      <formula>$H$21&lt;=180</formula>
    </cfRule>
    <cfRule type="expression" priority="15" dxfId="2">
      <formula>$H$21&lt;=240</formula>
    </cfRule>
    <cfRule type="expression" priority="16" dxfId="1">
      <formula>$H$21&lt;=300</formula>
    </cfRule>
  </conditionalFormatting>
  <conditionalFormatting sqref="I22">
    <cfRule type="expression" priority="7" dxfId="5">
      <formula>$H$22&lt;=60</formula>
    </cfRule>
    <cfRule type="expression" priority="8" dxfId="4">
      <formula>$H$22&lt;=120</formula>
    </cfRule>
    <cfRule type="expression" priority="9" dxfId="3">
      <formula>$H$22&lt;=180</formula>
    </cfRule>
    <cfRule type="expression" priority="10" dxfId="2">
      <formula>$H$22&lt;=240</formula>
    </cfRule>
    <cfRule type="expression" priority="11" dxfId="1">
      <formula>$H$22&lt;=300</formula>
    </cfRule>
  </conditionalFormatting>
  <conditionalFormatting sqref="I23">
    <cfRule type="expression" priority="2" dxfId="5">
      <formula>$H$23&lt;=60</formula>
    </cfRule>
    <cfRule type="expression" priority="3" dxfId="4">
      <formula>$H$23&lt;=120</formula>
    </cfRule>
    <cfRule type="expression" priority="4" dxfId="3">
      <formula>$H$23&lt;=180</formula>
    </cfRule>
    <cfRule type="expression" priority="5" dxfId="2">
      <formula>$H$23&lt;=240</formula>
    </cfRule>
    <cfRule type="expression" priority="6" dxfId="1">
      <formula>$H$23&lt;=300</formula>
    </cfRule>
  </conditionalFormatting>
  <conditionalFormatting sqref="J6:J23">
    <cfRule type="cellIs" priority="1" dxfId="645" operator="greaterThanOr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3" operator="greaterThanOrEqual">
            <xm:f>$G$3</xm:f>
            <x14:dxf>
              <font>
                <b/>
                <i val="0"/>
                <u val="none"/>
                <strike val="0"/>
                <color theme="1"/>
              </font>
              <fill>
                <patternFill patternType="gray0625">
                  <bgColor indexed="65"/>
                </patternFill>
              </fill>
            </x14:dxf>
          </x14:cfRule>
          <x14:cfRule type="dataBar" id="{e7321352-ca22-4467-8031-70c4f83ec5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I6:I23</xm:sqref>
        </x14:conditionalFormatting>
        <x14:conditionalFormatting xmlns:xm="http://schemas.microsoft.com/office/excel/2006/main">
          <x14:cfRule type="dataBar" id="{04213d17-9faf-4ebf-a10f-2326db5df4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E6:E23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5.8515625" style="0" customWidth="1"/>
    <col min="4" max="4" width="6.421875" style="0" customWidth="1"/>
    <col min="5" max="5" width="23.00390625" style="0" customWidth="1"/>
    <col min="6" max="6" width="10.421875" style="0" customWidth="1"/>
    <col min="7" max="8" width="9.57421875" style="0" customWidth="1"/>
    <col min="9" max="9" width="29.00390625" style="0" customWidth="1"/>
    <col min="10" max="10" width="9.8515625" style="0" customWidth="1"/>
  </cols>
  <sheetData>
    <row r="1" spans="1:25" ht="19.5" thickBot="1">
      <c r="A1" s="13"/>
      <c r="B1" s="21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.75" customHeight="1" thickBot="1">
      <c r="A2" s="13"/>
      <c r="B2" s="13"/>
      <c r="C2" s="13"/>
      <c r="D2" s="13"/>
      <c r="E2" s="13"/>
      <c r="F2" s="22" t="s">
        <v>1</v>
      </c>
      <c r="G2" s="20">
        <v>9</v>
      </c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thickBot="1">
      <c r="A3" s="13"/>
      <c r="B3" s="24"/>
      <c r="C3" s="13"/>
      <c r="D3" s="13"/>
      <c r="E3" s="13"/>
      <c r="F3" s="22" t="s">
        <v>0</v>
      </c>
      <c r="G3" s="20">
        <v>3000</v>
      </c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6.75" customHeight="1" thickBot="1">
      <c r="A4" s="13"/>
      <c r="B4" s="24"/>
      <c r="C4" s="13"/>
      <c r="D4" s="13"/>
      <c r="E4" s="13"/>
      <c r="F4" s="22"/>
      <c r="G4" s="25"/>
      <c r="H4" s="2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5.75" thickBot="1">
      <c r="A5" s="13"/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" t="s">
        <v>9</v>
      </c>
      <c r="I5" s="4" t="s">
        <v>8</v>
      </c>
      <c r="J5" s="3" t="s">
        <v>11</v>
      </c>
      <c r="K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>
      <c r="A6" s="26">
        <v>1</v>
      </c>
      <c r="B6" s="14">
        <v>10</v>
      </c>
      <c r="C6" s="15">
        <v>20</v>
      </c>
      <c r="D6" s="15"/>
      <c r="E6" s="5">
        <f>B6+C6+(D6*G2)</f>
        <v>30</v>
      </c>
      <c r="F6" s="8">
        <v>1</v>
      </c>
      <c r="G6" s="15">
        <v>12</v>
      </c>
      <c r="H6" s="11">
        <f>G6</f>
        <v>12</v>
      </c>
      <c r="I6" s="27">
        <f>E6*G6/G2</f>
        <v>40</v>
      </c>
      <c r="J6" s="30">
        <f>I6/G3</f>
        <v>0.013333333333333334</v>
      </c>
      <c r="K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5">
      <c r="A7" s="26">
        <v>2</v>
      </c>
      <c r="B7" s="16">
        <v>15</v>
      </c>
      <c r="C7" s="17">
        <v>30</v>
      </c>
      <c r="D7" s="17"/>
      <c r="E7" s="6">
        <f>B7+C7+(D7*G2)</f>
        <v>45</v>
      </c>
      <c r="F7" s="9">
        <f aca="true" t="shared" si="0" ref="F7:F23">E7/E6</f>
        <v>1.5</v>
      </c>
      <c r="G7" s="17">
        <v>12</v>
      </c>
      <c r="H7" s="12">
        <f>G7+H6</f>
        <v>24</v>
      </c>
      <c r="I7" s="28">
        <f>I6+(E7*G7/G2)</f>
        <v>100</v>
      </c>
      <c r="J7" s="31">
        <f>I7/G3</f>
        <v>0.03333333333333333</v>
      </c>
      <c r="K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5">
      <c r="A8" s="26">
        <v>3</v>
      </c>
      <c r="B8" s="16">
        <v>20</v>
      </c>
      <c r="C8" s="17">
        <v>40</v>
      </c>
      <c r="D8" s="17"/>
      <c r="E8" s="6">
        <f>B8+C8+(D8*G2)</f>
        <v>60</v>
      </c>
      <c r="F8" s="9">
        <f t="shared" si="0"/>
        <v>1.3333333333333333</v>
      </c>
      <c r="G8" s="17">
        <v>12</v>
      </c>
      <c r="H8" s="12">
        <f aca="true" t="shared" si="1" ref="H8:H23">G8+H7</f>
        <v>36</v>
      </c>
      <c r="I8" s="28">
        <f>I7+(E8*G8/G2)</f>
        <v>180</v>
      </c>
      <c r="J8" s="31">
        <f>I8/G3</f>
        <v>0.06</v>
      </c>
      <c r="K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5">
      <c r="A9" s="26">
        <v>4</v>
      </c>
      <c r="B9" s="16">
        <v>25</v>
      </c>
      <c r="C9" s="17">
        <v>50</v>
      </c>
      <c r="D9" s="17"/>
      <c r="E9" s="6">
        <f>B9+C9+(D9*G2)</f>
        <v>75</v>
      </c>
      <c r="F9" s="9">
        <f t="shared" si="0"/>
        <v>1.25</v>
      </c>
      <c r="G9" s="17">
        <v>12</v>
      </c>
      <c r="H9" s="12">
        <f t="shared" si="1"/>
        <v>48</v>
      </c>
      <c r="I9" s="28">
        <f>I8+(E9*G9/G2)</f>
        <v>280</v>
      </c>
      <c r="J9" s="31">
        <f>I9/G3</f>
        <v>0.09333333333333334</v>
      </c>
      <c r="K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5">
      <c r="A10" s="26">
        <v>5</v>
      </c>
      <c r="B10" s="16">
        <v>30</v>
      </c>
      <c r="C10" s="17">
        <v>60</v>
      </c>
      <c r="D10" s="17"/>
      <c r="E10" s="6">
        <f>B10+C10+(D10*G2)</f>
        <v>90</v>
      </c>
      <c r="F10" s="9">
        <f t="shared" si="0"/>
        <v>1.2</v>
      </c>
      <c r="G10" s="17">
        <v>12</v>
      </c>
      <c r="H10" s="12">
        <f t="shared" si="1"/>
        <v>60</v>
      </c>
      <c r="I10" s="28">
        <f>I9+(E10*G10/G2)</f>
        <v>400</v>
      </c>
      <c r="J10" s="31">
        <f>I10/G3</f>
        <v>0.13333333333333333</v>
      </c>
      <c r="K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5">
      <c r="A11" s="26">
        <v>6</v>
      </c>
      <c r="B11" s="16">
        <v>40</v>
      </c>
      <c r="C11" s="17">
        <v>80</v>
      </c>
      <c r="D11" s="17"/>
      <c r="E11" s="6">
        <f>B11+C11+(D11*G2)</f>
        <v>120</v>
      </c>
      <c r="F11" s="9">
        <f t="shared" si="0"/>
        <v>1.3333333333333333</v>
      </c>
      <c r="G11" s="17">
        <v>12</v>
      </c>
      <c r="H11" s="12">
        <f t="shared" si="1"/>
        <v>72</v>
      </c>
      <c r="I11" s="28">
        <f>I10+(E11*G11/G2)</f>
        <v>560</v>
      </c>
      <c r="J11" s="31">
        <f>I11/G3</f>
        <v>0.18666666666666668</v>
      </c>
      <c r="K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5">
      <c r="A12" s="26">
        <v>7</v>
      </c>
      <c r="B12" s="16">
        <v>50</v>
      </c>
      <c r="C12" s="17">
        <v>100</v>
      </c>
      <c r="D12" s="17"/>
      <c r="E12" s="6">
        <f>B12+C12+(D12*G2)</f>
        <v>150</v>
      </c>
      <c r="F12" s="9">
        <f t="shared" si="0"/>
        <v>1.25</v>
      </c>
      <c r="G12" s="17">
        <v>12</v>
      </c>
      <c r="H12" s="12">
        <f t="shared" si="1"/>
        <v>84</v>
      </c>
      <c r="I12" s="28">
        <f>I11+(E12*G12/G2)</f>
        <v>760</v>
      </c>
      <c r="J12" s="31">
        <f>I12/G3</f>
        <v>0.25333333333333335</v>
      </c>
      <c r="K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5">
      <c r="A13" s="26">
        <v>8</v>
      </c>
      <c r="B13" s="16">
        <v>60</v>
      </c>
      <c r="C13" s="17">
        <v>120</v>
      </c>
      <c r="D13" s="17"/>
      <c r="E13" s="6">
        <f>B13+C13+(D13*G2)</f>
        <v>180</v>
      </c>
      <c r="F13" s="9">
        <f t="shared" si="0"/>
        <v>1.2</v>
      </c>
      <c r="G13" s="17">
        <v>12</v>
      </c>
      <c r="H13" s="12">
        <f t="shared" si="1"/>
        <v>96</v>
      </c>
      <c r="I13" s="28">
        <f>I12+(E13*G13/G2)</f>
        <v>1000</v>
      </c>
      <c r="J13" s="31">
        <f>I13/G3</f>
        <v>0.3333333333333333</v>
      </c>
      <c r="K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5">
      <c r="A14" s="26">
        <v>9</v>
      </c>
      <c r="B14" s="16">
        <v>80</v>
      </c>
      <c r="C14" s="17">
        <v>160</v>
      </c>
      <c r="D14" s="17"/>
      <c r="E14" s="6">
        <f>B14+C14+(D14*G2)</f>
        <v>240</v>
      </c>
      <c r="F14" s="9">
        <f t="shared" si="0"/>
        <v>1.3333333333333333</v>
      </c>
      <c r="G14" s="17">
        <v>12</v>
      </c>
      <c r="H14" s="12">
        <f t="shared" si="1"/>
        <v>108</v>
      </c>
      <c r="I14" s="28">
        <f>I13+(E14*G14/G2)</f>
        <v>1320</v>
      </c>
      <c r="J14" s="31">
        <f>I14/G3</f>
        <v>0.44</v>
      </c>
      <c r="K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5">
      <c r="A15" s="26">
        <v>10</v>
      </c>
      <c r="B15" s="16">
        <v>100</v>
      </c>
      <c r="C15" s="17">
        <v>200</v>
      </c>
      <c r="D15" s="17"/>
      <c r="E15" s="6">
        <f>B15+C15+(D15*G2)</f>
        <v>300</v>
      </c>
      <c r="F15" s="9">
        <f t="shared" si="0"/>
        <v>1.25</v>
      </c>
      <c r="G15" s="17">
        <v>12</v>
      </c>
      <c r="H15" s="12">
        <f t="shared" si="1"/>
        <v>120</v>
      </c>
      <c r="I15" s="28">
        <f>I14+(E15*G15/G2)</f>
        <v>1720</v>
      </c>
      <c r="J15" s="31">
        <f>I15/G3</f>
        <v>0.5733333333333334</v>
      </c>
      <c r="K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5">
      <c r="A16" s="26">
        <v>11</v>
      </c>
      <c r="B16" s="16">
        <v>120</v>
      </c>
      <c r="C16" s="17">
        <v>240</v>
      </c>
      <c r="D16" s="17">
        <v>25</v>
      </c>
      <c r="E16" s="6">
        <f>B16+C16+(D16*G2)</f>
        <v>585</v>
      </c>
      <c r="F16" s="9">
        <f t="shared" si="0"/>
        <v>1.95</v>
      </c>
      <c r="G16" s="17">
        <v>12</v>
      </c>
      <c r="H16" s="12">
        <f t="shared" si="1"/>
        <v>132</v>
      </c>
      <c r="I16" s="28">
        <f>I15+(E16*G16/G2)</f>
        <v>2500</v>
      </c>
      <c r="J16" s="31">
        <f>I16/G3</f>
        <v>0.8333333333333334</v>
      </c>
      <c r="K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5">
      <c r="A17" s="26">
        <v>12</v>
      </c>
      <c r="B17" s="16">
        <v>140</v>
      </c>
      <c r="C17" s="17">
        <v>280</v>
      </c>
      <c r="D17" s="17">
        <v>25</v>
      </c>
      <c r="E17" s="6">
        <f>B17+C17+(D17*G2)</f>
        <v>645</v>
      </c>
      <c r="F17" s="9">
        <f t="shared" si="0"/>
        <v>1.1025641025641026</v>
      </c>
      <c r="G17" s="17">
        <v>12</v>
      </c>
      <c r="H17" s="12">
        <f t="shared" si="1"/>
        <v>144</v>
      </c>
      <c r="I17" s="28">
        <f>I16+(E17*G17/G2)</f>
        <v>3360</v>
      </c>
      <c r="J17" s="31">
        <f>I17/G3</f>
        <v>1.12</v>
      </c>
      <c r="K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5">
      <c r="A18" s="26">
        <v>13</v>
      </c>
      <c r="B18" s="16">
        <v>170</v>
      </c>
      <c r="C18" s="17">
        <v>340</v>
      </c>
      <c r="D18" s="17">
        <v>25</v>
      </c>
      <c r="E18" s="6">
        <f>B18+C18+(D18*G2)</f>
        <v>735</v>
      </c>
      <c r="F18" s="9">
        <f t="shared" si="0"/>
        <v>1.1395348837209303</v>
      </c>
      <c r="G18" s="17">
        <v>12</v>
      </c>
      <c r="H18" s="12">
        <f t="shared" si="1"/>
        <v>156</v>
      </c>
      <c r="I18" s="28">
        <f>I17+(E18*G18/G10)</f>
        <v>4095</v>
      </c>
      <c r="J18" s="31">
        <f>I18/G3</f>
        <v>1.365</v>
      </c>
      <c r="K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5">
      <c r="A19" s="26">
        <v>14</v>
      </c>
      <c r="B19" s="16">
        <v>200</v>
      </c>
      <c r="C19" s="17">
        <v>400</v>
      </c>
      <c r="D19" s="17">
        <v>50</v>
      </c>
      <c r="E19" s="6">
        <f>B19+C19+(D19*G2)</f>
        <v>1050</v>
      </c>
      <c r="F19" s="9">
        <f t="shared" si="0"/>
        <v>1.4285714285714286</v>
      </c>
      <c r="G19" s="17">
        <v>12</v>
      </c>
      <c r="H19" s="12">
        <f t="shared" si="1"/>
        <v>168</v>
      </c>
      <c r="I19" s="28">
        <f>I18+(E19*G19/G10)</f>
        <v>5145</v>
      </c>
      <c r="J19" s="31">
        <f>I19/G3</f>
        <v>1.715</v>
      </c>
      <c r="K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5">
      <c r="A20" s="26">
        <v>15</v>
      </c>
      <c r="B20" s="16">
        <v>250</v>
      </c>
      <c r="C20" s="17">
        <v>500</v>
      </c>
      <c r="D20" s="17">
        <v>50</v>
      </c>
      <c r="E20" s="6">
        <f>B20+C20+(D20*G2)</f>
        <v>1200</v>
      </c>
      <c r="F20" s="9">
        <f t="shared" si="0"/>
        <v>1.1428571428571428</v>
      </c>
      <c r="G20" s="17">
        <v>12</v>
      </c>
      <c r="H20" s="12">
        <f t="shared" si="1"/>
        <v>180</v>
      </c>
      <c r="I20" s="28">
        <f>I19+(E20*G20/G10)</f>
        <v>6345</v>
      </c>
      <c r="J20" s="31">
        <f>I20/G3</f>
        <v>2.115</v>
      </c>
      <c r="K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">
      <c r="A21" s="26">
        <v>16</v>
      </c>
      <c r="B21" s="16">
        <v>300</v>
      </c>
      <c r="C21" s="17">
        <v>600</v>
      </c>
      <c r="D21" s="17">
        <v>75</v>
      </c>
      <c r="E21" s="6">
        <f>B21+C21+(D21*G2)</f>
        <v>1575</v>
      </c>
      <c r="F21" s="9">
        <f t="shared" si="0"/>
        <v>1.3125</v>
      </c>
      <c r="G21" s="17">
        <v>15</v>
      </c>
      <c r="H21" s="12">
        <f t="shared" si="1"/>
        <v>195</v>
      </c>
      <c r="I21" s="28">
        <f>I20+(E21*G21/G10)</f>
        <v>8313.75</v>
      </c>
      <c r="J21" s="31">
        <f>I21/G3</f>
        <v>2.77125</v>
      </c>
      <c r="K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">
      <c r="A22" s="26">
        <v>17</v>
      </c>
      <c r="B22" s="16">
        <v>400</v>
      </c>
      <c r="C22" s="17">
        <v>800</v>
      </c>
      <c r="D22" s="17">
        <v>100</v>
      </c>
      <c r="E22" s="6">
        <f>B22+C22+(D22*G2)</f>
        <v>2100</v>
      </c>
      <c r="F22" s="9">
        <f t="shared" si="0"/>
        <v>1.3333333333333333</v>
      </c>
      <c r="G22" s="17">
        <v>15</v>
      </c>
      <c r="H22" s="12">
        <f t="shared" si="1"/>
        <v>210</v>
      </c>
      <c r="I22" s="28">
        <f>I21+(E22*G22/G10)</f>
        <v>10938.75</v>
      </c>
      <c r="J22" s="31">
        <f>I22/G3</f>
        <v>3.64625</v>
      </c>
      <c r="K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thickBot="1">
      <c r="A23" s="26">
        <v>18</v>
      </c>
      <c r="B23" s="18">
        <v>500</v>
      </c>
      <c r="C23" s="19">
        <v>1000</v>
      </c>
      <c r="D23" s="19">
        <v>125</v>
      </c>
      <c r="E23" s="7">
        <f>B23+C23+(D23*G2)</f>
        <v>2625</v>
      </c>
      <c r="F23" s="10">
        <f t="shared" si="0"/>
        <v>1.25</v>
      </c>
      <c r="G23" s="19">
        <v>15</v>
      </c>
      <c r="H23" s="7">
        <f t="shared" si="1"/>
        <v>225</v>
      </c>
      <c r="I23" s="29">
        <f>I22+(E23*G23/G10)</f>
        <v>14220</v>
      </c>
      <c r="J23" s="32">
        <f>I23/G3</f>
        <v>4.74</v>
      </c>
      <c r="K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5">
      <c r="A24" s="13"/>
      <c r="B24" s="13"/>
      <c r="C24" s="13"/>
      <c r="D24" s="13"/>
      <c r="E24" s="13"/>
      <c r="F24" s="33">
        <f>AVERAGE(F6:F17)</f>
        <v>1.3085470085470086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</sheetData>
  <sheetProtection/>
  <conditionalFormatting sqref="I6:I23">
    <cfRule type="cellIs" priority="93" dxfId="644" operator="greaterThanOrEqual">
      <formula>$G$3</formula>
    </cfRule>
    <cfRule type="dataBar" priority="9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{c1bc2056-7aff-45f2-a9d1-820291d03bd8}</x14:id>
        </ext>
      </extLst>
    </cfRule>
  </conditionalFormatting>
  <conditionalFormatting sqref="E6:E23">
    <cfRule type="dataBar" priority="9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{8486d7a9-fb7d-4b28-96c7-f752fede665b}</x14:id>
        </ext>
      </extLst>
    </cfRule>
  </conditionalFormatting>
  <conditionalFormatting sqref="I6">
    <cfRule type="expression" priority="87" dxfId="5">
      <formula>$H$6&lt;=60</formula>
    </cfRule>
    <cfRule type="expression" priority="88" dxfId="4">
      <formula>$H$6&lt;=120</formula>
    </cfRule>
    <cfRule type="expression" priority="89" dxfId="3">
      <formula>$H$6&lt;=180</formula>
    </cfRule>
    <cfRule type="expression" priority="90" dxfId="2">
      <formula>$H$6&lt;=240</formula>
    </cfRule>
    <cfRule type="expression" priority="91" dxfId="1">
      <formula>$H$6&lt;=300</formula>
    </cfRule>
  </conditionalFormatting>
  <conditionalFormatting sqref="I7">
    <cfRule type="expression" priority="82" dxfId="5">
      <formula>$H$7&lt;=60</formula>
    </cfRule>
    <cfRule type="expression" priority="83" dxfId="4">
      <formula>$H$7&lt;=120</formula>
    </cfRule>
    <cfRule type="expression" priority="84" dxfId="3">
      <formula>$H$7&lt;=180</formula>
    </cfRule>
    <cfRule type="expression" priority="85" dxfId="2">
      <formula>$H$7&lt;=240</formula>
    </cfRule>
    <cfRule type="expression" priority="86" dxfId="1">
      <formula>$H$7&lt;=300</formula>
    </cfRule>
  </conditionalFormatting>
  <conditionalFormatting sqref="I8">
    <cfRule type="expression" priority="77" dxfId="5">
      <formula>$H$8&lt;=60</formula>
    </cfRule>
    <cfRule type="expression" priority="78" dxfId="4">
      <formula>$H$8&lt;=120</formula>
    </cfRule>
    <cfRule type="expression" priority="79" dxfId="3">
      <formula>$H$8&lt;=180</formula>
    </cfRule>
    <cfRule type="expression" priority="80" dxfId="2">
      <formula>$H$8&lt;=240</formula>
    </cfRule>
    <cfRule type="expression" priority="81" dxfId="1">
      <formula>$H$8&lt;=300</formula>
    </cfRule>
  </conditionalFormatting>
  <conditionalFormatting sqref="I9">
    <cfRule type="expression" priority="72" dxfId="5">
      <formula>$H$9&lt;=60</formula>
    </cfRule>
    <cfRule type="expression" priority="73" dxfId="4">
      <formula>$H$9&lt;=120</formula>
    </cfRule>
    <cfRule type="expression" priority="74" dxfId="3">
      <formula>$H$9&lt;=180</formula>
    </cfRule>
    <cfRule type="expression" priority="75" dxfId="2">
      <formula>$H$9&lt;=240</formula>
    </cfRule>
    <cfRule type="expression" priority="76" dxfId="1">
      <formula>$H$9&lt;=300</formula>
    </cfRule>
  </conditionalFormatting>
  <conditionalFormatting sqref="I10">
    <cfRule type="expression" priority="67" dxfId="5">
      <formula>$H$10&lt;=60</formula>
    </cfRule>
    <cfRule type="expression" priority="68" dxfId="4">
      <formula>$H$10&lt;=120</formula>
    </cfRule>
    <cfRule type="expression" priority="69" dxfId="3">
      <formula>$H$10&lt;=180</formula>
    </cfRule>
    <cfRule type="expression" priority="70" dxfId="2">
      <formula>$H$10&lt;=240</formula>
    </cfRule>
    <cfRule type="expression" priority="71" dxfId="1">
      <formula>$H$10&lt;=300</formula>
    </cfRule>
  </conditionalFormatting>
  <conditionalFormatting sqref="I11">
    <cfRule type="expression" priority="62" dxfId="65">
      <formula>$H$11&lt;=60</formula>
    </cfRule>
    <cfRule type="expression" priority="63" dxfId="4">
      <formula>$H$11&lt;=120</formula>
    </cfRule>
    <cfRule type="expression" priority="64" dxfId="3">
      <formula>$H$11&lt;=180</formula>
    </cfRule>
    <cfRule type="expression" priority="65" dxfId="2">
      <formula>$H$11&lt;=240</formula>
    </cfRule>
    <cfRule type="expression" priority="66" dxfId="1">
      <formula>$H$11&lt;=300</formula>
    </cfRule>
  </conditionalFormatting>
  <conditionalFormatting sqref="I12">
    <cfRule type="expression" priority="57" dxfId="5">
      <formula>$H$12&lt;=60</formula>
    </cfRule>
    <cfRule type="expression" priority="58" dxfId="4">
      <formula>$H$12&lt;=120</formula>
    </cfRule>
    <cfRule type="expression" priority="59" dxfId="3">
      <formula>$H$12&lt;=180</formula>
    </cfRule>
    <cfRule type="expression" priority="60" dxfId="2">
      <formula>$H$12&lt;=240</formula>
    </cfRule>
    <cfRule type="expression" priority="61" dxfId="1">
      <formula>$H$12&lt;=300</formula>
    </cfRule>
  </conditionalFormatting>
  <conditionalFormatting sqref="I13">
    <cfRule type="expression" priority="52" dxfId="5">
      <formula>$H$13&lt;=60</formula>
    </cfRule>
    <cfRule type="expression" priority="53" dxfId="4">
      <formula>$H$13&lt;=120</formula>
    </cfRule>
    <cfRule type="expression" priority="54" dxfId="3">
      <formula>$H$13&lt;=180</formula>
    </cfRule>
    <cfRule type="expression" priority="55" dxfId="2">
      <formula>$H$13&lt;=240</formula>
    </cfRule>
    <cfRule type="expression" priority="56" dxfId="1">
      <formula>$H$13&lt;=300</formula>
    </cfRule>
  </conditionalFormatting>
  <conditionalFormatting sqref="I14">
    <cfRule type="expression" priority="47" dxfId="5">
      <formula>$H$14&lt;=60</formula>
    </cfRule>
    <cfRule type="expression" priority="48" dxfId="4">
      <formula>$H$14&lt;=120</formula>
    </cfRule>
    <cfRule type="expression" priority="49" dxfId="3">
      <formula>$H$14&lt;=180</formula>
    </cfRule>
    <cfRule type="expression" priority="50" dxfId="2">
      <formula>$H$14&lt;=240</formula>
    </cfRule>
    <cfRule type="expression" priority="51" dxfId="1">
      <formula>$H$14&lt;=300</formula>
    </cfRule>
  </conditionalFormatting>
  <conditionalFormatting sqref="I15">
    <cfRule type="expression" priority="42" dxfId="5">
      <formula>$H$15&lt;=60</formula>
    </cfRule>
    <cfRule type="expression" priority="43" dxfId="4">
      <formula>$H$15&lt;=120</formula>
    </cfRule>
    <cfRule type="expression" priority="44" dxfId="3">
      <formula>$H$15&lt;=180</formula>
    </cfRule>
    <cfRule type="expression" priority="45" dxfId="2">
      <formula>$H$15&lt;=240</formula>
    </cfRule>
    <cfRule type="expression" priority="46" dxfId="1">
      <formula>$H$15&lt;=300</formula>
    </cfRule>
  </conditionalFormatting>
  <conditionalFormatting sqref="I16">
    <cfRule type="expression" priority="37" dxfId="5">
      <formula>$H$16&lt;=60</formula>
    </cfRule>
    <cfRule type="expression" priority="38" dxfId="4">
      <formula>$H$16&lt;=120</formula>
    </cfRule>
    <cfRule type="expression" priority="39" dxfId="3">
      <formula>$H$16&lt;=180</formula>
    </cfRule>
    <cfRule type="expression" priority="40" dxfId="2">
      <formula>$H$16&lt;=240</formula>
    </cfRule>
    <cfRule type="expression" priority="41" dxfId="1">
      <formula>$H$16&lt;=300</formula>
    </cfRule>
  </conditionalFormatting>
  <conditionalFormatting sqref="I17">
    <cfRule type="expression" priority="32" dxfId="5">
      <formula>$H$17&lt;=60</formula>
    </cfRule>
    <cfRule type="expression" priority="33" dxfId="4">
      <formula>$H$17&lt;=120</formula>
    </cfRule>
    <cfRule type="expression" priority="34" dxfId="3">
      <formula>$H$17&lt;=180</formula>
    </cfRule>
    <cfRule type="expression" priority="35" dxfId="2">
      <formula>$H$17&lt;=240</formula>
    </cfRule>
    <cfRule type="expression" priority="36" dxfId="1">
      <formula>$H$17&lt;=300</formula>
    </cfRule>
  </conditionalFormatting>
  <conditionalFormatting sqref="I18">
    <cfRule type="expression" priority="27" dxfId="5">
      <formula>$H$18&lt;=60</formula>
    </cfRule>
    <cfRule type="expression" priority="28" dxfId="4">
      <formula>$H$18&lt;=120</formula>
    </cfRule>
    <cfRule type="expression" priority="29" dxfId="3">
      <formula>$H$18&lt;=180</formula>
    </cfRule>
    <cfRule type="expression" priority="30" dxfId="2">
      <formula>$H$18&lt;=240</formula>
    </cfRule>
    <cfRule type="expression" priority="31" dxfId="1">
      <formula>$H$18&lt;=300</formula>
    </cfRule>
  </conditionalFormatting>
  <conditionalFormatting sqref="I19">
    <cfRule type="expression" priority="22" dxfId="5">
      <formula>$H$19&lt;=60</formula>
    </cfRule>
    <cfRule type="expression" priority="23" dxfId="4">
      <formula>$H$19&lt;=120</formula>
    </cfRule>
    <cfRule type="expression" priority="24" dxfId="3">
      <formula>$H$19&lt;=180</formula>
    </cfRule>
    <cfRule type="expression" priority="25" dxfId="2">
      <formula>$H$19&lt;=240</formula>
    </cfRule>
    <cfRule type="expression" priority="26" dxfId="1">
      <formula>$H$19&lt;=300</formula>
    </cfRule>
  </conditionalFormatting>
  <conditionalFormatting sqref="I20">
    <cfRule type="expression" priority="17" dxfId="5">
      <formula>$H$20&lt;=60</formula>
    </cfRule>
    <cfRule type="expression" priority="18" dxfId="4">
      <formula>$H$20&lt;=120</formula>
    </cfRule>
    <cfRule type="expression" priority="19" dxfId="3">
      <formula>$H$20&lt;=180</formula>
    </cfRule>
    <cfRule type="expression" priority="20" dxfId="2">
      <formula>$H$20&lt;=240</formula>
    </cfRule>
    <cfRule type="expression" priority="21" dxfId="1">
      <formula>$H$20&lt;=300</formula>
    </cfRule>
  </conditionalFormatting>
  <conditionalFormatting sqref="I21">
    <cfRule type="expression" priority="12" dxfId="5">
      <formula>$H$21&lt;=60</formula>
    </cfRule>
    <cfRule type="expression" priority="13" dxfId="4">
      <formula>$H$21&lt;=120</formula>
    </cfRule>
    <cfRule type="expression" priority="14" dxfId="3">
      <formula>$H$21&lt;=180</formula>
    </cfRule>
    <cfRule type="expression" priority="15" dxfId="2">
      <formula>$H$21&lt;=240</formula>
    </cfRule>
    <cfRule type="expression" priority="16" dxfId="1">
      <formula>$H$21&lt;=300</formula>
    </cfRule>
  </conditionalFormatting>
  <conditionalFormatting sqref="I22">
    <cfRule type="expression" priority="7" dxfId="5">
      <formula>$H$22&lt;=60</formula>
    </cfRule>
    <cfRule type="expression" priority="8" dxfId="4">
      <formula>$H$22&lt;=120</formula>
    </cfRule>
    <cfRule type="expression" priority="9" dxfId="3">
      <formula>$H$22&lt;=180</formula>
    </cfRule>
    <cfRule type="expression" priority="10" dxfId="2">
      <formula>$H$22&lt;=240</formula>
    </cfRule>
    <cfRule type="expression" priority="11" dxfId="1">
      <formula>$H$22&lt;=300</formula>
    </cfRule>
  </conditionalFormatting>
  <conditionalFormatting sqref="I23">
    <cfRule type="expression" priority="2" dxfId="5">
      <formula>$H$23&lt;=60</formula>
    </cfRule>
    <cfRule type="expression" priority="3" dxfId="4">
      <formula>$H$23&lt;=120</formula>
    </cfRule>
    <cfRule type="expression" priority="4" dxfId="3">
      <formula>$H$23&lt;=180</formula>
    </cfRule>
    <cfRule type="expression" priority="5" dxfId="2">
      <formula>$H$23&lt;=240</formula>
    </cfRule>
    <cfRule type="expression" priority="6" dxfId="1">
      <formula>$H$23&lt;=300</formula>
    </cfRule>
  </conditionalFormatting>
  <conditionalFormatting sqref="J6:J23">
    <cfRule type="cellIs" priority="1" dxfId="645" operator="greaterThanOr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3" operator="greaterThanOrEqual">
            <xm:f>$G$3</xm:f>
            <x14:dxf>
              <font>
                <b/>
                <i val="0"/>
                <u val="none"/>
                <strike val="0"/>
                <color theme="1"/>
              </font>
              <fill>
                <patternFill patternType="gray0625">
                  <bgColor indexed="65"/>
                </patternFill>
              </fill>
            </x14:dxf>
          </x14:cfRule>
          <x14:cfRule type="dataBar" id="{c1bc2056-7aff-45f2-a9d1-820291d03b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I6:I23</xm:sqref>
        </x14:conditionalFormatting>
        <x14:conditionalFormatting xmlns:xm="http://schemas.microsoft.com/office/excel/2006/main">
          <x14:cfRule type="dataBar" id="{8486d7a9-fb7d-4b28-96c7-f752fede66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alexoxol</dc:creator>
  <cp:keywords/>
  <dc:description/>
  <cp:lastModifiedBy>alexoxol</cp:lastModifiedBy>
  <dcterms:created xsi:type="dcterms:W3CDTF">2009-09-19T13:02:05Z</dcterms:created>
  <dcterms:modified xsi:type="dcterms:W3CDTF">2010-08-31T12:00:30Z</dcterms:modified>
  <cp:category/>
  <cp:version/>
  <cp:contentType/>
  <cp:contentStatus/>
</cp:coreProperties>
</file>